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firstSheet="2" activeTab="8"/>
  </bookViews>
  <sheets>
    <sheet name="прил 1" sheetId="1" r:id="rId1"/>
    <sheet name="прил 1 стоки" sheetId="2" r:id="rId2"/>
    <sheet name="приложение 2" sheetId="3" r:id="rId3"/>
    <sheet name="приложение 2 (стоки)" sheetId="4" r:id="rId4"/>
    <sheet name="прил 3" sheetId="5" r:id="rId5"/>
    <sheet name="прил 3 (стоки)" sheetId="6" r:id="rId6"/>
    <sheet name="прил4 в" sheetId="7" r:id="rId7"/>
    <sheet name="прил4 стоки" sheetId="8" r:id="rId8"/>
    <sheet name="прил.7 " sheetId="9" r:id="rId9"/>
  </sheets>
  <externalReferences>
    <externalReference r:id="rId12"/>
    <externalReference r:id="rId13"/>
  </externalReferences>
  <definedNames>
    <definedName name="_GoBack" localSheetId="8">'прил.7 '!$B$11</definedName>
    <definedName name="_GoBack" localSheetId="7">'прил4 стоки'!$B$5</definedName>
    <definedName name="_xlnm.Print_Area" localSheetId="0">'прил 1'!$A$1:$E$36</definedName>
    <definedName name="_xlnm.Print_Area" localSheetId="4">'прил 3'!$A$1:$E$17</definedName>
    <definedName name="_xlnm.Print_Area" localSheetId="8">'прил.7 '!$A$1:$E$15</definedName>
    <definedName name="_xlnm.Print_Area" localSheetId="6">'прил4 в'!$A$1:$E$19</definedName>
    <definedName name="_xlnm.Print_Area" localSheetId="2">'приложение 2'!$A$1:$E$77</definedName>
    <definedName name="стокиобъем11" localSheetId="8">#REF!</definedName>
    <definedName name="стокиобъем11" localSheetId="6">#REF!</definedName>
    <definedName name="стокиобъем11">#REF!</definedName>
    <definedName name="стокиобъем12" localSheetId="8">#REF!</definedName>
    <definedName name="стокиобъем12" localSheetId="6">#REF!</definedName>
    <definedName name="стокиобъем12">#REF!</definedName>
    <definedName name="стокитариф11" localSheetId="8">#REF!</definedName>
    <definedName name="стокитариф11" localSheetId="6">#REF!</definedName>
    <definedName name="стокитариф11">#REF!</definedName>
    <definedName name="стокитариф12" localSheetId="8">#REF!</definedName>
    <definedName name="стокитариф12" localSheetId="6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<sst xmlns="http://schemas.openxmlformats.org/spreadsheetml/2006/main" count="398" uniqueCount="252">
  <si>
    <t xml:space="preserve">Анализ основных технико – экономических показателей </t>
  </si>
  <si>
    <t>к экспертому и к протоколу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</si>
  <si>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</si>
  <si>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</si>
  <si>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</si>
  <si>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</si>
  <si>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</si>
  <si>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</si>
  <si>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</si>
  <si>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</si>
  <si>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</si>
  <si>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</si>
  <si>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</si>
  <si>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</si>
  <si>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</si>
  <si>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</si>
  <si>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</si>
  <si>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</si>
  <si>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</si>
  <si>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</si>
  <si>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</si>
  <si>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>9.1.</t>
  </si>
  <si>
    <t xml:space="preserve">населению, в т.ч. </t>
  </si>
  <si>
    <t>9.1.1.</t>
  </si>
  <si>
    <t>9.2.</t>
  </si>
  <si>
    <t>собственное производство</t>
  </si>
  <si>
    <t>9.3.</t>
  </si>
  <si>
    <t>бюджетным организациям, в т.ч.</t>
  </si>
  <si>
    <t>9.3.1.</t>
  </si>
  <si>
    <t>9.4.</t>
  </si>
  <si>
    <t>прочим потребителям, в.т.ч.</t>
  </si>
  <si>
    <t>9.4.1.</t>
  </si>
  <si>
    <t>Расход электрической энергии</t>
  </si>
  <si>
    <t>тыс.кВтч</t>
  </si>
  <si>
    <t>кВтч/м3</t>
  </si>
  <si>
    <t>11.1.</t>
  </si>
  <si>
    <t>на подъем воды</t>
  </si>
  <si>
    <t>Норматив технологических  затрат химреагентов</t>
  </si>
  <si>
    <t>кг/м3 (л/м3)</t>
  </si>
  <si>
    <t>Индекс потребительских цен</t>
  </si>
  <si>
    <t>%</t>
  </si>
  <si>
    <t>Индексы на роста цен на энергетические ресурсы</t>
  </si>
  <si>
    <t xml:space="preserve">14.1. </t>
  </si>
  <si>
    <t>электроэнергию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</si>
  <si>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</si>
  <si>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</si>
  <si>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</si>
  <si>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</si>
  <si>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</si>
  <si>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</si>
  <si>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</si>
  <si>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1.1.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</si>
  <si>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</si>
  <si>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</si>
  <si>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</si>
  <si>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</si>
  <si>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</si>
  <si>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</si>
  <si>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</si>
  <si>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</si>
  <si>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</si>
  <si>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</si>
  <si>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</si>
  <si>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</si>
  <si>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</si>
  <si>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</si>
  <si>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</si>
  <si>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</si>
  <si>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</si>
  <si>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</si>
  <si>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</si>
  <si>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</si>
  <si>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1.2.</t>
  </si>
  <si>
    <t>Приобретение энергетических ресурсов</t>
  </si>
  <si>
    <t>1.2.1.</t>
  </si>
  <si>
    <t>Покупная вода</t>
  </si>
  <si>
    <t>1.2.1.1.</t>
  </si>
  <si>
    <t>Объем покупной воды, тыс. м3.</t>
  </si>
  <si>
    <t>1.2.1.2.</t>
  </si>
  <si>
    <t>Тариф покупной воды, руб./м3</t>
  </si>
  <si>
    <t>1.2.2.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</si>
  <si>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</si>
  <si>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</si>
  <si>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</si>
  <si>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</si>
  <si>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</si>
  <si>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</si>
  <si>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</si>
  <si>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</si>
  <si>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1.2.3.</t>
  </si>
  <si>
    <t>Тепловая энергия</t>
  </si>
  <si>
    <t>1.3.</t>
  </si>
  <si>
    <t>Расходы на оплату работ и (или) услуг выполняемых сторонними организациями</t>
  </si>
  <si>
    <t>1.4.</t>
  </si>
  <si>
    <t>Затраты на оплату труда основного производственного персонала</t>
  </si>
  <si>
    <t>1.4.1.</t>
  </si>
  <si>
    <t>численность персонала, чел.</t>
  </si>
  <si>
    <t>1.4.2.</t>
  </si>
  <si>
    <t>ставка рабочего 1 разряда, руб. (по 31.12.2013 г.)</t>
  </si>
  <si>
    <t>1.4.3.</t>
  </si>
  <si>
    <t>ставка рабочего 1 разряда, руб. (по 31.12.2014 г.)</t>
  </si>
  <si>
    <t>1.4.4.</t>
  </si>
  <si>
    <t>средний разряд</t>
  </si>
  <si>
    <t>1.4.5.</t>
  </si>
  <si>
    <t>средняя заработная плата в месяц, руб.</t>
  </si>
  <si>
    <t>1.5.</t>
  </si>
  <si>
    <t>Отчисления на социальные нужды основного производственного персонала</t>
  </si>
  <si>
    <t>1.5.1.</t>
  </si>
  <si>
    <t>Процент отчислений</t>
  </si>
  <si>
    <t>1.6.</t>
  </si>
  <si>
    <t>Расходы на уплату процентов по займам и кредитам</t>
  </si>
  <si>
    <t>1.8.</t>
  </si>
  <si>
    <t xml:space="preserve">Прочие расходы </t>
  </si>
  <si>
    <t>Ремонтные расходы</t>
  </si>
  <si>
    <t>2.1.</t>
  </si>
  <si>
    <t>Материалы и запчасти</t>
  </si>
  <si>
    <t>2.2.</t>
  </si>
  <si>
    <t>Затраты на оплату труда ремонтного персонала</t>
  </si>
  <si>
    <t>2.2.1.</t>
  </si>
  <si>
    <t>2.2.2.</t>
  </si>
  <si>
    <t>2.2.3.</t>
  </si>
  <si>
    <t>2.3.</t>
  </si>
  <si>
    <t>Отчисления на социальные нужды ремонтного персонала</t>
  </si>
  <si>
    <t>2.4.</t>
  </si>
  <si>
    <t>Капитальный ремонт</t>
  </si>
  <si>
    <t>2.5.</t>
  </si>
  <si>
    <t>Административные расходы</t>
  </si>
  <si>
    <t>3.1.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</si>
  <si>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</si>
  <si>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</si>
  <si>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</si>
  <si>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</si>
  <si>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</si>
  <si>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</si>
  <si>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</si>
  <si>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</si>
  <si>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</si>
  <si>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3.2.</t>
  </si>
  <si>
    <t>Общеэксплуатационные расходы</t>
  </si>
  <si>
    <t>3.2.1.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</si>
  <si>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</si>
  <si>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</si>
  <si>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</si>
  <si>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</si>
  <si>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</si>
  <si>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</si>
  <si>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</si>
  <si>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</si>
  <si>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</si>
  <si>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</si>
  <si>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</si>
  <si>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</si>
  <si>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</si>
  <si>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</si>
  <si>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</si>
  <si>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</si>
  <si>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</si>
  <si>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</si>
  <si>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</si>
  <si>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</si>
  <si>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</si>
  <si>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</si>
  <si>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</si>
  <si>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</si>
  <si>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</si>
  <si>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кВт*ч/м3</t>
  </si>
  <si>
    <t>подъем</t>
  </si>
  <si>
    <t>транспортировка воды</t>
  </si>
  <si>
    <t>Охват абонентов приборами учета воды</t>
  </si>
  <si>
    <t>Показатель (группы потребителей)</t>
  </si>
  <si>
    <t>Тарифы</t>
  </si>
  <si>
    <t>руб./м3</t>
  </si>
  <si>
    <t>с 01.01.2014 по 30.06.2014</t>
  </si>
  <si>
    <t>с 01.07.2014 по 31.12.2014</t>
  </si>
  <si>
    <t xml:space="preserve">Целевые показатели деятельности </t>
  </si>
  <si>
    <t>по приборам учета</t>
  </si>
  <si>
    <t>к экспертному и к протоколу</t>
  </si>
  <si>
    <t>Нормативная прибыль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</si>
  <si>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</si>
  <si>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</si>
  <si>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</si>
  <si>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</si>
  <si>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</si>
  <si>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</si>
  <si>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</si>
  <si>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</si>
  <si>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</si>
  <si>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</si>
  <si>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</si>
  <si>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</si>
  <si>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</si>
  <si>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</si>
  <si>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</si>
  <si>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</si>
  <si>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</si>
  <si>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</si>
  <si>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</si>
  <si>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</si>
  <si>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</si>
  <si>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</si>
  <si>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</si>
  <si>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</si>
  <si>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</si>
  <si>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7.1.</t>
  </si>
  <si>
    <t>7.2.</t>
  </si>
  <si>
    <t>от прочих потребителей, в т.ч.</t>
  </si>
  <si>
    <t>8</t>
  </si>
  <si>
    <t>Пропущено сточных вод через очистные сооружения</t>
  </si>
  <si>
    <t>Передано сточных вод на очистку другим канализациям</t>
  </si>
  <si>
    <t>10</t>
  </si>
  <si>
    <t>Объем сброшенных сточных вод без очистки</t>
  </si>
  <si>
    <t>План 2014 год</t>
  </si>
  <si>
    <t>Водоотведение</t>
  </si>
  <si>
    <t>Расходы, учтенные и неучтенные, при расчете</t>
  </si>
  <si>
    <t>тарифа на водоотведение</t>
  </si>
  <si>
    <t>Прочие потребители (тарифы указываются без НДС)</t>
  </si>
  <si>
    <t>Население (тарифы указываются с учетом НДС)*</t>
  </si>
  <si>
    <t xml:space="preserve">Водоотведение </t>
  </si>
  <si>
    <t>Холодное водоснабжение (питьевая вода)</t>
  </si>
  <si>
    <t>тарифа на питьевую воду</t>
  </si>
  <si>
    <t>Тарифы на питьевую воду и водоотведение</t>
  </si>
  <si>
    <t>Факт 2012 год</t>
  </si>
  <si>
    <t xml:space="preserve">Питьевая вода </t>
  </si>
  <si>
    <t>12</t>
  </si>
  <si>
    <t>Норматив технологических  затрат электрической энергии (удельный расход электрической энергии на 1 м3 сточных  вод), в т.ч.:</t>
  </si>
  <si>
    <t>12.1.</t>
  </si>
  <si>
    <t>очистка сточных вод</t>
  </si>
  <si>
    <t>от населения</t>
  </si>
  <si>
    <t>бюджетные организации в т.ч.</t>
  </si>
  <si>
    <t>от собственного производства  т.ч.</t>
  </si>
  <si>
    <t>7.3.</t>
  </si>
  <si>
    <t>7.4.</t>
  </si>
  <si>
    <t>транспортировка</t>
  </si>
  <si>
    <t>12.2.</t>
  </si>
  <si>
    <t>очистка</t>
  </si>
  <si>
    <t>Приложение № 1                                        к экспертному заключению по делу                              №  174-13в</t>
  </si>
  <si>
    <t>общества с ограниченной ответственностью "Водоканал Плюс" (Новоселовский район, с. Новоселово, ИНН 2429002802)</t>
  </si>
  <si>
    <t>на очистку</t>
  </si>
  <si>
    <t>на транспортировку</t>
  </si>
  <si>
    <t>Приложение № 1                                        к экспертному заключению по делу  № 174-13в</t>
  </si>
  <si>
    <t>Приложение № 2                                               к экспертному заключению по делу № 174-13в</t>
  </si>
  <si>
    <t>Приложение № 2 
к экспертному заключению 
по делу № 174-13в</t>
  </si>
  <si>
    <t>Приложение № 3 к экспертному заключению по делу № 174-13в</t>
  </si>
  <si>
    <t>общества с ограниченной ответственностью "Водоканал Плюс" (Новоселовский район, с. Новоселово, ИНН2429002802)</t>
  </si>
  <si>
    <t>Приложение № 3 
к экспертному заключению 
по делу № 174-13в</t>
  </si>
  <si>
    <t>Приложение № 4 к экспертному заключению по делу № 174-13в</t>
  </si>
  <si>
    <t>Приложение № 4 
к экспертному заключению 
по делу № 174-13в</t>
  </si>
  <si>
    <t>Численность населения, получающего услугу водоотведения</t>
  </si>
  <si>
    <t xml:space="preserve">транспортировка </t>
  </si>
  <si>
    <t>4.1</t>
  </si>
  <si>
    <t>Приложение № 7                                   к экспертному заключению по делу № 174-13в</t>
  </si>
  <si>
    <t>общества  с ограниченной ответственностью "Водоканал Плюс" (Новоселовский район, с. Новоселово, ИНН 2429002802)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</si>
</sst>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2" fillId="0" borderId="0" xfId="61" applyFont="1" applyAlignment="1">
      <alignment vertical="center" wrapText="1"/>
      <protection/>
    </xf>
    <xf numFmtId="0" fontId="23" fillId="0" borderId="0" xfId="61" applyFont="1" applyAlignment="1">
      <alignment vertical="center" wrapText="1"/>
      <protection/>
    </xf>
    <xf numFmtId="0" fontId="24" fillId="0" borderId="0" xfId="61" applyFont="1" applyAlignment="1">
      <alignment vertical="center" wrapText="1"/>
      <protection/>
    </xf>
    <xf numFmtId="0" fontId="25" fillId="0" borderId="0" xfId="61" applyFont="1" applyAlignment="1">
      <alignment/>
      <protection/>
    </xf>
    <xf numFmtId="0" fontId="25" fillId="0" borderId="0" xfId="61" applyFont="1" applyAlignment="1">
      <alignment horizontal="right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left" vertical="center" wrapText="1"/>
      <protection/>
    </xf>
    <xf numFmtId="0" fontId="23" fillId="0" borderId="10" xfId="61" applyFont="1" applyBorder="1" applyAlignment="1">
      <alignment vertical="center" wrapText="1"/>
      <protection/>
    </xf>
    <xf numFmtId="0" fontId="23" fillId="0" borderId="10" xfId="61" applyFont="1" applyFill="1" applyBorder="1" applyAlignment="1">
      <alignment vertical="center" wrapText="1"/>
      <protection/>
    </xf>
    <xf numFmtId="0" fontId="23" fillId="0" borderId="10" xfId="61" applyFont="1" applyFill="1" applyBorder="1" applyAlignment="1">
      <alignment horizontal="center" vertical="center" wrapText="1"/>
      <protection/>
    </xf>
    <xf numFmtId="0" fontId="23" fillId="0" borderId="10" xfId="62" applyFont="1" applyBorder="1" applyAlignment="1">
      <alignment wrapText="1"/>
      <protection/>
    </xf>
    <xf numFmtId="0" fontId="23" fillId="0" borderId="10" xfId="62" applyFont="1" applyBorder="1" applyAlignment="1">
      <alignment horizontal="center" wrapText="1"/>
      <protection/>
    </xf>
    <xf numFmtId="0" fontId="23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2" fillId="0" borderId="0" xfId="63" applyFont="1" applyAlignment="1">
      <alignment horizontal="center"/>
      <protection/>
    </xf>
    <xf numFmtId="0" fontId="23" fillId="0" borderId="0" xfId="63" applyFont="1" applyAlignment="1">
      <alignment horizontal="right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24" borderId="10" xfId="53" applyFont="1" applyFill="1" applyBorder="1" applyAlignment="1">
      <alignment horizontal="left" vertical="center" wrapText="1"/>
      <protection/>
    </xf>
    <xf numFmtId="16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6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NumberFormat="1" applyFont="1" applyBorder="1" applyAlignment="1">
      <alignment horizontal="center" vertical="center" wrapText="1"/>
      <protection/>
    </xf>
    <xf numFmtId="0" fontId="7" fillId="0" borderId="0" xfId="59" applyAlignment="1">
      <alignment wrapText="1"/>
      <protection/>
    </xf>
    <xf numFmtId="0" fontId="22" fillId="0" borderId="0" xfId="59" applyFont="1" applyAlignment="1">
      <alignment wrapText="1"/>
      <protection/>
    </xf>
    <xf numFmtId="0" fontId="28" fillId="0" borderId="0" xfId="59" applyFont="1" applyAlignment="1">
      <alignment wrapText="1"/>
      <protection/>
    </xf>
    <xf numFmtId="0" fontId="22" fillId="0" borderId="0" xfId="59" applyFont="1" applyAlignment="1">
      <alignment horizontal="right" wrapText="1"/>
      <protection/>
    </xf>
    <xf numFmtId="0" fontId="29" fillId="0" borderId="0" xfId="59" applyFont="1" applyAlignment="1">
      <alignment wrapText="1"/>
      <protection/>
    </xf>
    <xf numFmtId="0" fontId="22" fillId="0" borderId="0" xfId="59" applyFont="1" applyAlignment="1">
      <alignment horizont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left" vertical="center" wrapText="1"/>
      <protection/>
    </xf>
    <xf numFmtId="0" fontId="23" fillId="0" borderId="10" xfId="59" applyFont="1" applyBorder="1" applyAlignment="1">
      <alignment vertical="center" wrapText="1"/>
      <protection/>
    </xf>
    <xf numFmtId="0" fontId="1" fillId="0" borderId="0" xfId="59" applyFont="1" applyBorder="1">
      <alignment/>
      <protection/>
    </xf>
    <xf numFmtId="0" fontId="1" fillId="0" borderId="0" xfId="59" applyFont="1" applyBorder="1" applyAlignment="1">
      <alignment wrapText="1"/>
      <protection/>
    </xf>
    <xf numFmtId="0" fontId="22" fillId="0" borderId="0" xfId="61" applyFont="1" applyAlignment="1">
      <alignment horizontal="left" vertical="center" wrapText="1"/>
      <protection/>
    </xf>
    <xf numFmtId="0" fontId="22" fillId="0" borderId="0" xfId="63" applyFont="1" applyFill="1" applyAlignment="1">
      <alignment/>
      <protection/>
    </xf>
    <xf numFmtId="0" fontId="22" fillId="0" borderId="0" xfId="63" applyFont="1" applyFill="1" applyAlignment="1">
      <alignment horizontal="center"/>
      <protection/>
    </xf>
    <xf numFmtId="0" fontId="25" fillId="0" borderId="0" xfId="0" applyFont="1" applyAlignment="1">
      <alignment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2" fontId="26" fillId="0" borderId="10" xfId="59" applyNumberFormat="1" applyFont="1" applyBorder="1" applyAlignment="1">
      <alignment horizontal="center" vertical="center" wrapText="1"/>
      <protection/>
    </xf>
    <xf numFmtId="0" fontId="26" fillId="0" borderId="10" xfId="59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wrapText="1"/>
    </xf>
    <xf numFmtId="0" fontId="25" fillId="0" borderId="0" xfId="61" applyFont="1" applyAlignment="1">
      <alignment horizontal="center" wrapText="1"/>
      <protection/>
    </xf>
    <xf numFmtId="0" fontId="30" fillId="0" borderId="0" xfId="58" applyFont="1">
      <alignment/>
      <protection/>
    </xf>
    <xf numFmtId="0" fontId="7" fillId="0" borderId="0" xfId="58">
      <alignment/>
      <protection/>
    </xf>
    <xf numFmtId="0" fontId="22" fillId="0" borderId="0" xfId="58" applyFont="1" applyAlignment="1">
      <alignment/>
      <protection/>
    </xf>
    <xf numFmtId="0" fontId="22" fillId="0" borderId="0" xfId="58" applyFont="1">
      <alignment/>
      <protection/>
    </xf>
    <xf numFmtId="0" fontId="28" fillId="0" borderId="0" xfId="58" applyFont="1">
      <alignment/>
      <protection/>
    </xf>
    <xf numFmtId="0" fontId="24" fillId="0" borderId="0" xfId="58" applyFont="1" applyAlignment="1">
      <alignment vertical="center" wrapText="1"/>
      <protection/>
    </xf>
    <xf numFmtId="0" fontId="25" fillId="0" borderId="0" xfId="58" applyFont="1" applyAlignment="1">
      <alignment/>
      <protection/>
    </xf>
    <xf numFmtId="0" fontId="25" fillId="0" borderId="11" xfId="58" applyFont="1" applyBorder="1" applyAlignment="1">
      <alignment horizontal="center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7" fillId="0" borderId="0" xfId="58" applyAlignment="1">
      <alignment horizontal="center" vertical="center"/>
      <protection/>
    </xf>
    <xf numFmtId="0" fontId="26" fillId="0" borderId="10" xfId="58" applyFont="1" applyBorder="1" applyAlignment="1">
      <alignment horizontal="left" vertical="center" wrapText="1"/>
      <protection/>
    </xf>
    <xf numFmtId="0" fontId="33" fillId="0" borderId="0" xfId="58" applyFont="1" applyAlignment="1">
      <alignment vertical="center" wrapText="1"/>
      <protection/>
    </xf>
    <xf numFmtId="0" fontId="34" fillId="0" borderId="0" xfId="58" applyFont="1" applyAlignment="1">
      <alignment vertical="center" wrapText="1"/>
      <protection/>
    </xf>
    <xf numFmtId="0" fontId="25" fillId="0" borderId="0" xfId="58" applyFont="1" applyAlignment="1">
      <alignment horizontal="right"/>
      <protection/>
    </xf>
    <xf numFmtId="0" fontId="34" fillId="0" borderId="10" xfId="58" applyFont="1" applyBorder="1" applyAlignment="1">
      <alignment horizontal="center" vertical="center" wrapText="1"/>
      <protection/>
    </xf>
    <xf numFmtId="0" fontId="34" fillId="0" borderId="10" xfId="58" applyFont="1" applyBorder="1" applyAlignment="1">
      <alignment horizontal="left" vertical="center" wrapText="1"/>
      <protection/>
    </xf>
    <xf numFmtId="0" fontId="26" fillId="0" borderId="10" xfId="58" applyFont="1" applyFill="1" applyBorder="1" applyAlignment="1">
      <alignment vertical="center" wrapText="1"/>
      <protection/>
    </xf>
    <xf numFmtId="0" fontId="34" fillId="0" borderId="10" xfId="58" applyFont="1" applyBorder="1" applyAlignment="1">
      <alignment vertical="center" wrapText="1"/>
      <protection/>
    </xf>
    <xf numFmtId="49" fontId="34" fillId="0" borderId="10" xfId="58" applyNumberFormat="1" applyFont="1" applyBorder="1" applyAlignment="1">
      <alignment horizontal="center" vertical="center" wrapText="1"/>
      <protection/>
    </xf>
    <xf numFmtId="0" fontId="23" fillId="0" borderId="0" xfId="58" applyFont="1" applyAlignment="1">
      <alignment vertical="center" wrapText="1"/>
      <protection/>
    </xf>
    <xf numFmtId="0" fontId="22" fillId="0" borderId="0" xfId="63" applyFont="1" applyFill="1" applyAlignment="1">
      <alignment horizontal="left" wrapText="1"/>
      <protection/>
    </xf>
    <xf numFmtId="0" fontId="23" fillId="0" borderId="10" xfId="56" applyFont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left" vertical="center" wrapText="1"/>
      <protection/>
    </xf>
    <xf numFmtId="0" fontId="26" fillId="0" borderId="10" xfId="56" applyNumberFormat="1" applyFont="1" applyBorder="1" applyAlignment="1">
      <alignment horizontal="center" vertical="center" wrapText="1"/>
      <protection/>
    </xf>
    <xf numFmtId="0" fontId="26" fillId="24" borderId="10" xfId="56" applyFont="1" applyFill="1" applyBorder="1" applyAlignment="1">
      <alignment horizontal="left" vertical="center" wrapText="1"/>
      <protection/>
    </xf>
    <xf numFmtId="0" fontId="26" fillId="0" borderId="10" xfId="56" applyNumberFormat="1" applyFont="1" applyFill="1" applyBorder="1" applyAlignment="1">
      <alignment horizontal="center" vertical="center" wrapText="1"/>
      <protection/>
    </xf>
    <xf numFmtId="2" fontId="26" fillId="0" borderId="10" xfId="58" applyNumberFormat="1" applyFont="1" applyBorder="1" applyAlignment="1">
      <alignment horizontal="center" vertical="center" wrapText="1"/>
      <protection/>
    </xf>
    <xf numFmtId="0" fontId="22" fillId="0" borderId="0" xfId="62" applyFont="1" applyAlignment="1">
      <alignment wrapText="1"/>
      <protection/>
    </xf>
    <xf numFmtId="0" fontId="22" fillId="0" borderId="0" xfId="62" applyFont="1" applyAlignment="1">
      <alignment horizontal="left" wrapText="1"/>
      <protection/>
    </xf>
    <xf numFmtId="0" fontId="23" fillId="0" borderId="0" xfId="62" applyFont="1" applyAlignment="1">
      <alignment wrapText="1"/>
      <protection/>
    </xf>
    <xf numFmtId="0" fontId="23" fillId="0" borderId="0" xfId="62" applyFont="1" applyAlignment="1">
      <alignment horizontal="center" wrapText="1"/>
      <protection/>
    </xf>
    <xf numFmtId="0" fontId="7" fillId="0" borderId="0" xfId="60" applyAlignment="1">
      <alignment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 wrapText="1"/>
    </xf>
    <xf numFmtId="0" fontId="26" fillId="0" borderId="0" xfId="63" applyFont="1">
      <alignment/>
      <protection/>
    </xf>
    <xf numFmtId="2" fontId="26" fillId="0" borderId="0" xfId="63" applyNumberFormat="1" applyFont="1">
      <alignment/>
      <protection/>
    </xf>
    <xf numFmtId="0" fontId="34" fillId="0" borderId="10" xfId="58" applyFont="1" applyBorder="1" applyAlignment="1">
      <alignment horizontal="center" vertical="center" wrapText="1"/>
      <protection/>
    </xf>
    <xf numFmtId="2" fontId="26" fillId="0" borderId="10" xfId="61" applyNumberFormat="1" applyFont="1" applyBorder="1" applyAlignment="1">
      <alignment horizontal="center" vertical="center" wrapText="1"/>
      <protection/>
    </xf>
    <xf numFmtId="2" fontId="26" fillId="0" borderId="10" xfId="61" applyNumberFormat="1" applyFont="1" applyFill="1" applyBorder="1" applyAlignment="1">
      <alignment horizontal="center" vertical="center" wrapText="1"/>
      <protection/>
    </xf>
    <xf numFmtId="0" fontId="26" fillId="0" borderId="10" xfId="58" applyFont="1" applyBorder="1" applyAlignment="1">
      <alignment horizontal="center" vertical="center" wrapText="1"/>
      <protection/>
    </xf>
    <xf numFmtId="2" fontId="26" fillId="0" borderId="10" xfId="53" applyNumberFormat="1" applyFont="1" applyBorder="1" applyAlignment="1">
      <alignment horizontal="center" vertical="center" wrapText="1"/>
      <protection/>
    </xf>
    <xf numFmtId="2" fontId="26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Border="1" applyAlignment="1">
      <alignment horizontal="center" vertical="center" wrapText="1"/>
      <protection/>
    </xf>
    <xf numFmtId="0" fontId="26" fillId="0" borderId="0" xfId="63" applyFont="1" applyAlignment="1">
      <alignment horizontal="center"/>
      <protection/>
    </xf>
    <xf numFmtId="0" fontId="26" fillId="0" borderId="10" xfId="61" applyFont="1" applyBorder="1" applyAlignment="1">
      <alignment horizontal="center" vertical="center" wrapText="1"/>
      <protection/>
    </xf>
    <xf numFmtId="0" fontId="26" fillId="0" borderId="10" xfId="61" applyFont="1" applyFill="1" applyBorder="1" applyAlignment="1">
      <alignment horizontal="center" vertical="center" wrapText="1"/>
      <protection/>
    </xf>
    <xf numFmtId="2" fontId="26" fillId="0" borderId="10" xfId="0" applyNumberFormat="1" applyFont="1" applyBorder="1" applyAlignment="1">
      <alignment horizontal="center" vertical="center"/>
    </xf>
    <xf numFmtId="2" fontId="26" fillId="0" borderId="13" xfId="53" applyNumberFormat="1" applyFont="1" applyBorder="1" applyAlignment="1">
      <alignment horizontal="center" vertical="center"/>
      <protection/>
    </xf>
    <xf numFmtId="2" fontId="26" fillId="0" borderId="10" xfId="56" applyNumberFormat="1" applyFont="1" applyFill="1" applyBorder="1" applyAlignment="1">
      <alignment horizontal="center" vertical="center" wrapText="1"/>
      <protection/>
    </xf>
    <xf numFmtId="189" fontId="26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0" fontId="34" fillId="0" borderId="10" xfId="58" applyFont="1" applyBorder="1" applyAlignment="1">
      <alignment horizontal="center" vertical="center" wrapText="1"/>
      <protection/>
    </xf>
    <xf numFmtId="2" fontId="23" fillId="0" borderId="0" xfId="61" applyNumberFormat="1" applyFont="1" applyAlignment="1">
      <alignment vertical="center" wrapText="1"/>
      <protection/>
    </xf>
    <xf numFmtId="0" fontId="34" fillId="0" borderId="10" xfId="58" applyFont="1" applyBorder="1" applyAlignment="1">
      <alignment horizontal="center" vertical="center" wrapText="1"/>
      <protection/>
    </xf>
    <xf numFmtId="2" fontId="26" fillId="0" borderId="10" xfId="56" applyNumberFormat="1" applyFont="1" applyFill="1" applyBorder="1" applyAlignment="1">
      <alignment horizontal="center" vertical="center"/>
      <protection/>
    </xf>
    <xf numFmtId="2" fontId="26" fillId="0" borderId="13" xfId="56" applyNumberFormat="1" applyFont="1" applyBorder="1" applyAlignment="1">
      <alignment horizontal="center" vertical="center"/>
      <protection/>
    </xf>
    <xf numFmtId="2" fontId="26" fillId="0" borderId="10" xfId="56" applyNumberFormat="1" applyFont="1" applyBorder="1" applyAlignment="1">
      <alignment horizontal="center" vertical="center" wrapText="1"/>
      <protection/>
    </xf>
    <xf numFmtId="0" fontId="26" fillId="0" borderId="10" xfId="58" applyFont="1" applyFill="1" applyBorder="1" applyAlignment="1" applyProtection="1">
      <alignment horizontal="left" vertical="center" wrapText="1"/>
      <protection/>
    </xf>
    <xf numFmtId="1" fontId="26" fillId="0" borderId="10" xfId="59" applyNumberFormat="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4" fillId="0" borderId="10" xfId="58" applyFont="1" applyBorder="1" applyAlignment="1">
      <alignment horizontal="left" vertical="center"/>
      <protection/>
    </xf>
    <xf numFmtId="2" fontId="23" fillId="0" borderId="10" xfId="61" applyNumberFormat="1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0" fontId="22" fillId="0" borderId="0" xfId="61" applyFont="1" applyAlignment="1">
      <alignment horizontal="left" vertical="center" wrapText="1"/>
      <protection/>
    </xf>
    <xf numFmtId="0" fontId="22" fillId="0" borderId="0" xfId="61" applyFont="1" applyAlignment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3" fillId="0" borderId="12" xfId="61" applyFont="1" applyBorder="1" applyAlignment="1">
      <alignment horizontal="center" vertical="center" wrapText="1"/>
      <protection/>
    </xf>
    <xf numFmtId="0" fontId="23" fillId="0" borderId="14" xfId="61" applyFont="1" applyBorder="1" applyAlignment="1">
      <alignment horizontal="center" vertical="center" wrapText="1"/>
      <protection/>
    </xf>
    <xf numFmtId="0" fontId="23" fillId="0" borderId="13" xfId="61" applyFont="1" applyBorder="1" applyAlignment="1">
      <alignment horizontal="center" vertical="center" wrapText="1"/>
      <protection/>
    </xf>
    <xf numFmtId="0" fontId="23" fillId="0" borderId="15" xfId="61" applyFont="1" applyBorder="1" applyAlignment="1">
      <alignment horizontal="center" vertical="center" wrapText="1"/>
      <protection/>
    </xf>
    <xf numFmtId="0" fontId="23" fillId="0" borderId="16" xfId="61" applyFont="1" applyBorder="1" applyAlignment="1">
      <alignment horizontal="center" vertical="center" wrapText="1"/>
      <protection/>
    </xf>
    <xf numFmtId="0" fontId="34" fillId="0" borderId="15" xfId="58" applyFont="1" applyBorder="1" applyAlignment="1">
      <alignment horizontal="left" vertical="center" wrapText="1"/>
      <protection/>
    </xf>
    <xf numFmtId="0" fontId="34" fillId="0" borderId="17" xfId="58" applyFont="1" applyBorder="1" applyAlignment="1">
      <alignment horizontal="left" vertical="center" wrapText="1"/>
      <protection/>
    </xf>
    <xf numFmtId="0" fontId="34" fillId="0" borderId="16" xfId="58" applyFont="1" applyBorder="1" applyAlignment="1">
      <alignment horizontal="left" vertical="center" wrapText="1"/>
      <protection/>
    </xf>
    <xf numFmtId="0" fontId="34" fillId="0" borderId="10" xfId="58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2" fillId="0" borderId="0" xfId="63" applyFont="1" applyAlignment="1">
      <alignment horizontal="center" vertical="center" wrapText="1"/>
      <protection/>
    </xf>
    <xf numFmtId="0" fontId="22" fillId="0" borderId="0" xfId="63" applyFont="1" applyFill="1" applyAlignment="1">
      <alignment horizontal="left" wrapText="1"/>
      <protection/>
    </xf>
    <xf numFmtId="0" fontId="23" fillId="0" borderId="15" xfId="58" applyFont="1" applyBorder="1" applyAlignment="1">
      <alignment horizontal="left" vertical="center" wrapText="1"/>
      <protection/>
    </xf>
    <xf numFmtId="0" fontId="23" fillId="0" borderId="17" xfId="58" applyFont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left" vertical="center" wrapText="1"/>
      <protection/>
    </xf>
    <xf numFmtId="0" fontId="22" fillId="0" borderId="0" xfId="58" applyFont="1" applyAlignment="1">
      <alignment horizontal="center" wrapText="1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22" fillId="0" borderId="0" xfId="58" applyFont="1" applyAlignment="1">
      <alignment horizontal="left" wrapText="1"/>
      <protection/>
    </xf>
    <xf numFmtId="0" fontId="31" fillId="0" borderId="18" xfId="59" applyFont="1" applyBorder="1" applyAlignment="1">
      <alignment horizontal="left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23" fillId="0" borderId="17" xfId="62" applyFont="1" applyBorder="1" applyAlignment="1">
      <alignment horizontal="left" vertical="center" wrapText="1"/>
      <protection/>
    </xf>
    <xf numFmtId="0" fontId="23" fillId="0" borderId="16" xfId="62" applyFont="1" applyBorder="1" applyAlignment="1">
      <alignment horizontal="left" vertical="center" wrapText="1"/>
      <protection/>
    </xf>
    <xf numFmtId="0" fontId="22" fillId="0" borderId="0" xfId="62" applyFont="1" applyAlignment="1">
      <alignment horizontal="left" wrapText="1"/>
      <protection/>
    </xf>
    <xf numFmtId="0" fontId="23" fillId="0" borderId="12" xfId="62" applyFont="1" applyBorder="1" applyAlignment="1">
      <alignment horizontal="center" vertical="center" wrapText="1"/>
      <protection/>
    </xf>
    <xf numFmtId="0" fontId="23" fillId="0" borderId="14" xfId="62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49" fontId="23" fillId="0" borderId="10" xfId="59" applyNumberFormat="1" applyFont="1" applyBorder="1" applyAlignment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4" xfId="58"/>
    <cellStyle name="Обычный_г. Сосновоборск, ООО СтройКом" xfId="59"/>
    <cellStyle name="Обычный_г. Сосновоборск, ООО СтройКом 2" xfId="60"/>
    <cellStyle name="Обычный_приложения" xfId="61"/>
    <cellStyle name="Обычный_Экспертное заключение ОАО Красноярская ТЭЦ-1 Водоотведение (приложения 1-7)" xfId="62"/>
    <cellStyle name="Обычный_Экспертное заключение ООО Типтур Водоотведение (приложения 1-7)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zoomScaleSheetLayoutView="75" zoomScalePageLayoutView="0" workbookViewId="0" topLeftCell="A1">
      <selection activeCell="D43" sqref="D43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2" spans="1:5" ht="61.5" customHeight="1">
      <c r="A2" s="1"/>
      <c r="B2" s="1"/>
      <c r="C2" s="117" t="s">
        <v>235</v>
      </c>
      <c r="D2" s="117"/>
      <c r="E2" s="117"/>
    </row>
    <row r="3" spans="1:5" ht="10.5" customHeight="1">
      <c r="A3" s="1"/>
      <c r="B3" s="1"/>
      <c r="C3" s="40"/>
      <c r="D3" s="40"/>
      <c r="E3" s="40"/>
    </row>
    <row r="4" spans="1:6" ht="30.75" customHeight="1">
      <c r="A4" s="118" t="s">
        <v>0</v>
      </c>
      <c r="B4" s="118"/>
      <c r="C4" s="118"/>
      <c r="D4" s="118"/>
      <c r="E4" s="118"/>
      <c r="F4" s="3" t="s">
        <v>176</v>
      </c>
    </row>
    <row r="5" spans="1:8" ht="40.5" customHeight="1">
      <c r="A5" s="119" t="s">
        <v>236</v>
      </c>
      <c r="B5" s="119"/>
      <c r="C5" s="119"/>
      <c r="D5" s="119"/>
      <c r="E5" s="119"/>
      <c r="F5" s="4"/>
      <c r="G5" s="4"/>
      <c r="H5" s="4"/>
    </row>
    <row r="6" ht="18.75">
      <c r="C6" s="5"/>
    </row>
    <row r="7" spans="1:5" ht="15" customHeight="1">
      <c r="A7" s="120" t="s">
        <v>2</v>
      </c>
      <c r="B7" s="120" t="s">
        <v>3</v>
      </c>
      <c r="C7" s="120" t="s">
        <v>4</v>
      </c>
      <c r="D7" s="123" t="s">
        <v>5</v>
      </c>
      <c r="E7" s="124"/>
    </row>
    <row r="8" spans="1:5" ht="18" customHeight="1">
      <c r="A8" s="121"/>
      <c r="B8" s="121"/>
      <c r="C8" s="121"/>
      <c r="D8" s="120" t="s">
        <v>6</v>
      </c>
      <c r="E8" s="120" t="s">
        <v>7</v>
      </c>
    </row>
    <row r="9" spans="1:5" ht="18" customHeight="1">
      <c r="A9" s="122"/>
      <c r="B9" s="122"/>
      <c r="C9" s="122"/>
      <c r="D9" s="122"/>
      <c r="E9" s="122"/>
    </row>
    <row r="10" spans="1:5" ht="15.7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15.75">
      <c r="A11" s="6"/>
      <c r="B11" s="116" t="s">
        <v>218</v>
      </c>
      <c r="C11" s="116"/>
      <c r="D11" s="116"/>
      <c r="E11" s="116"/>
    </row>
    <row r="12" spans="1:5" ht="31.5">
      <c r="A12" s="6">
        <v>1</v>
      </c>
      <c r="B12" s="7" t="s">
        <v>8</v>
      </c>
      <c r="C12" s="6" t="s">
        <v>9</v>
      </c>
      <c r="D12" s="100">
        <v>75.77</v>
      </c>
      <c r="E12" s="100">
        <v>75.77</v>
      </c>
    </row>
    <row r="13" spans="1:5" ht="47.25">
      <c r="A13" s="6">
        <v>2</v>
      </c>
      <c r="B13" s="7" t="s">
        <v>10</v>
      </c>
      <c r="C13" s="6" t="s">
        <v>11</v>
      </c>
      <c r="D13" s="88">
        <v>5</v>
      </c>
      <c r="E13" s="88">
        <v>5</v>
      </c>
    </row>
    <row r="14" spans="1:5" ht="31.5">
      <c r="A14" s="6">
        <v>3</v>
      </c>
      <c r="B14" s="7" t="s">
        <v>12</v>
      </c>
      <c r="C14" s="6" t="s">
        <v>11</v>
      </c>
      <c r="D14" s="99">
        <v>1</v>
      </c>
      <c r="E14" s="99">
        <v>1</v>
      </c>
    </row>
    <row r="15" spans="1:5" ht="47.25">
      <c r="A15" s="6">
        <v>4</v>
      </c>
      <c r="B15" s="7" t="s">
        <v>13</v>
      </c>
      <c r="C15" s="6" t="s">
        <v>11</v>
      </c>
      <c r="D15" s="99">
        <v>0</v>
      </c>
      <c r="E15" s="99">
        <v>0</v>
      </c>
    </row>
    <row r="16" spans="1:5" ht="33" customHeight="1">
      <c r="A16" s="6">
        <v>5</v>
      </c>
      <c r="B16" s="7" t="s">
        <v>14</v>
      </c>
      <c r="C16" s="6" t="s">
        <v>15</v>
      </c>
      <c r="D16" s="99">
        <v>3</v>
      </c>
      <c r="E16" s="99">
        <v>3</v>
      </c>
    </row>
    <row r="17" spans="1:5" ht="22.5" customHeight="1">
      <c r="A17" s="6">
        <v>6</v>
      </c>
      <c r="B17" s="7" t="s">
        <v>16</v>
      </c>
      <c r="C17" s="6" t="s">
        <v>15</v>
      </c>
      <c r="D17" s="99">
        <v>1.2</v>
      </c>
      <c r="E17" s="99">
        <v>1.2</v>
      </c>
    </row>
    <row r="18" spans="1:5" ht="15.75">
      <c r="A18" s="6">
        <v>7</v>
      </c>
      <c r="B18" s="7" t="s">
        <v>17</v>
      </c>
      <c r="C18" s="6" t="s">
        <v>18</v>
      </c>
      <c r="D18" s="88">
        <v>440.3</v>
      </c>
      <c r="E18" s="88">
        <v>440.3</v>
      </c>
    </row>
    <row r="19" spans="1:5" ht="31.5">
      <c r="A19" s="6">
        <v>8</v>
      </c>
      <c r="B19" s="7" t="s">
        <v>19</v>
      </c>
      <c r="C19" s="6" t="s">
        <v>18</v>
      </c>
      <c r="D19" s="88">
        <v>74.3</v>
      </c>
      <c r="E19" s="88">
        <v>74.3</v>
      </c>
    </row>
    <row r="20" spans="1:5" ht="31.5">
      <c r="A20" s="6">
        <v>9</v>
      </c>
      <c r="B20" s="8" t="s">
        <v>20</v>
      </c>
      <c r="C20" s="6" t="s">
        <v>18</v>
      </c>
      <c r="D20" s="88">
        <v>366</v>
      </c>
      <c r="E20" s="88">
        <v>366</v>
      </c>
    </row>
    <row r="21" spans="1:5" ht="15.75">
      <c r="A21" s="6" t="s">
        <v>21</v>
      </c>
      <c r="B21" s="8" t="s">
        <v>22</v>
      </c>
      <c r="C21" s="6" t="s">
        <v>18</v>
      </c>
      <c r="D21" s="89">
        <v>251.41</v>
      </c>
      <c r="E21" s="89">
        <v>251.41</v>
      </c>
    </row>
    <row r="22" spans="1:5" ht="15.75">
      <c r="A22" s="115" t="s">
        <v>23</v>
      </c>
      <c r="B22" s="8" t="s">
        <v>175</v>
      </c>
      <c r="C22" s="6" t="s">
        <v>18</v>
      </c>
      <c r="D22" s="89">
        <v>0</v>
      </c>
      <c r="E22" s="89">
        <v>0</v>
      </c>
    </row>
    <row r="23" spans="1:5" ht="15.75">
      <c r="A23" s="6" t="s">
        <v>24</v>
      </c>
      <c r="B23" s="8" t="s">
        <v>25</v>
      </c>
      <c r="C23" s="6" t="s">
        <v>18</v>
      </c>
      <c r="D23" s="89">
        <v>1.65</v>
      </c>
      <c r="E23" s="89">
        <v>1.65</v>
      </c>
    </row>
    <row r="24" spans="1:6" ht="15.75">
      <c r="A24" s="6" t="s">
        <v>26</v>
      </c>
      <c r="B24" s="8" t="s">
        <v>27</v>
      </c>
      <c r="C24" s="6" t="s">
        <v>18</v>
      </c>
      <c r="D24" s="89">
        <v>40.35</v>
      </c>
      <c r="E24" s="89">
        <v>40.35</v>
      </c>
      <c r="F24" s="103"/>
    </row>
    <row r="25" spans="1:5" ht="15.75">
      <c r="A25" s="6" t="s">
        <v>28</v>
      </c>
      <c r="B25" s="8" t="s">
        <v>175</v>
      </c>
      <c r="C25" s="6" t="s">
        <v>18</v>
      </c>
      <c r="D25" s="89">
        <v>0</v>
      </c>
      <c r="E25" s="89">
        <v>0</v>
      </c>
    </row>
    <row r="26" spans="1:5" ht="15.75">
      <c r="A26" s="6" t="s">
        <v>29</v>
      </c>
      <c r="B26" s="8" t="s">
        <v>30</v>
      </c>
      <c r="C26" s="6" t="s">
        <v>18</v>
      </c>
      <c r="D26" s="89">
        <v>72.59</v>
      </c>
      <c r="E26" s="89">
        <v>72.59</v>
      </c>
    </row>
    <row r="27" spans="1:5" ht="15.75">
      <c r="A27" s="6" t="s">
        <v>31</v>
      </c>
      <c r="B27" s="8" t="s">
        <v>175</v>
      </c>
      <c r="C27" s="6" t="s">
        <v>18</v>
      </c>
      <c r="D27" s="89">
        <v>0</v>
      </c>
      <c r="E27" s="89">
        <v>0</v>
      </c>
    </row>
    <row r="28" spans="1:5" ht="15.75">
      <c r="A28" s="6">
        <v>10</v>
      </c>
      <c r="B28" s="9" t="s">
        <v>32</v>
      </c>
      <c r="C28" s="10" t="s">
        <v>33</v>
      </c>
      <c r="D28" s="88">
        <v>1198.32</v>
      </c>
      <c r="E28" s="88">
        <v>1198.32</v>
      </c>
    </row>
    <row r="29" spans="1:5" ht="63">
      <c r="A29" s="6">
        <v>11</v>
      </c>
      <c r="B29" s="9" t="s">
        <v>44</v>
      </c>
      <c r="C29" s="10" t="s">
        <v>34</v>
      </c>
      <c r="D29" s="88"/>
      <c r="E29" s="88"/>
    </row>
    <row r="30" spans="1:5" ht="15" customHeight="1">
      <c r="A30" s="6" t="s">
        <v>35</v>
      </c>
      <c r="B30" s="9" t="s">
        <v>36</v>
      </c>
      <c r="C30" s="10" t="s">
        <v>34</v>
      </c>
      <c r="D30" s="88">
        <v>0.72</v>
      </c>
      <c r="E30" s="88">
        <v>0.72</v>
      </c>
    </row>
    <row r="31" spans="1:5" ht="15" customHeight="1">
      <c r="A31" s="6"/>
      <c r="B31" s="9" t="s">
        <v>237</v>
      </c>
      <c r="C31" s="10" t="s">
        <v>34</v>
      </c>
      <c r="D31" s="88">
        <v>0.32</v>
      </c>
      <c r="E31" s="88">
        <v>0.32</v>
      </c>
    </row>
    <row r="32" spans="1:5" ht="15" customHeight="1">
      <c r="A32" s="6"/>
      <c r="B32" s="9" t="s">
        <v>238</v>
      </c>
      <c r="C32" s="10" t="s">
        <v>34</v>
      </c>
      <c r="D32" s="88">
        <v>1.68</v>
      </c>
      <c r="E32" s="88">
        <v>1.68</v>
      </c>
    </row>
    <row r="33" spans="1:5" ht="31.5">
      <c r="A33" s="6">
        <v>12</v>
      </c>
      <c r="B33" s="9" t="s">
        <v>37</v>
      </c>
      <c r="C33" s="9" t="s">
        <v>38</v>
      </c>
      <c r="D33" s="88">
        <v>0</v>
      </c>
      <c r="E33" s="88">
        <v>0</v>
      </c>
    </row>
    <row r="34" spans="1:5" ht="15.75">
      <c r="A34" s="83">
        <v>13</v>
      </c>
      <c r="B34" s="11" t="s">
        <v>39</v>
      </c>
      <c r="C34" s="12" t="s">
        <v>40</v>
      </c>
      <c r="D34" s="96">
        <v>104.7</v>
      </c>
      <c r="E34" s="95">
        <v>105.6</v>
      </c>
    </row>
    <row r="35" spans="1:5" ht="31.5">
      <c r="A35" s="6">
        <v>14</v>
      </c>
      <c r="B35" s="8" t="s">
        <v>41</v>
      </c>
      <c r="C35" s="8"/>
      <c r="D35" s="96"/>
      <c r="E35" s="96"/>
    </row>
    <row r="36" spans="1:5" ht="15.75">
      <c r="A36" s="6" t="s">
        <v>42</v>
      </c>
      <c r="B36" s="8" t="s">
        <v>43</v>
      </c>
      <c r="C36" s="6" t="s">
        <v>40</v>
      </c>
      <c r="D36" s="95">
        <v>107.3</v>
      </c>
      <c r="E36" s="95">
        <v>107.3</v>
      </c>
    </row>
  </sheetData>
  <sheetProtection/>
  <mergeCells count="10">
    <mergeCell ref="B11:E11"/>
    <mergeCell ref="C2:E2"/>
    <mergeCell ref="A4:E4"/>
    <mergeCell ref="A5:E5"/>
    <mergeCell ref="A7:A9"/>
    <mergeCell ref="B7:B9"/>
    <mergeCell ref="C7:C9"/>
    <mergeCell ref="D7:E7"/>
    <mergeCell ref="D8:D9"/>
    <mergeCell ref="E8:E9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35" sqref="E35"/>
    </sheetView>
  </sheetViews>
  <sheetFormatPr defaultColWidth="39.875" defaultRowHeight="12.75"/>
  <cols>
    <col min="1" max="1" width="9.875" style="62" customWidth="1"/>
    <col min="2" max="2" width="35.125" style="62" customWidth="1"/>
    <col min="3" max="3" width="13.25390625" style="62" customWidth="1"/>
    <col min="4" max="4" width="14.25390625" style="62" customWidth="1"/>
    <col min="5" max="5" width="13.00390625" style="62" customWidth="1"/>
    <col min="6" max="16384" width="39.875" style="62" customWidth="1"/>
  </cols>
  <sheetData>
    <row r="1" spans="1:5" ht="58.5" customHeight="1">
      <c r="A1" s="61"/>
      <c r="B1" s="61"/>
      <c r="C1" s="117" t="s">
        <v>239</v>
      </c>
      <c r="D1" s="117"/>
      <c r="E1" s="117"/>
    </row>
    <row r="2" spans="1:5" ht="6.75" customHeight="1">
      <c r="A2" s="61"/>
      <c r="B2" s="61"/>
      <c r="C2" s="40"/>
      <c r="D2" s="40"/>
      <c r="E2" s="40"/>
    </row>
    <row r="3" spans="1:5" ht="19.5" customHeight="1">
      <c r="A3" s="118" t="s">
        <v>0</v>
      </c>
      <c r="B3" s="118"/>
      <c r="C3" s="118"/>
      <c r="D3" s="118"/>
      <c r="E3" s="118"/>
    </row>
    <row r="4" spans="1:5" ht="40.5" customHeight="1">
      <c r="A4" s="119" t="s">
        <v>236</v>
      </c>
      <c r="B4" s="119"/>
      <c r="C4" s="119"/>
      <c r="D4" s="119"/>
      <c r="E4" s="119"/>
    </row>
    <row r="5" ht="18.75">
      <c r="C5" s="63"/>
    </row>
    <row r="6" spans="1:5" ht="15" customHeight="1">
      <c r="A6" s="128" t="s">
        <v>2</v>
      </c>
      <c r="B6" s="128" t="s">
        <v>3</v>
      </c>
      <c r="C6" s="128" t="s">
        <v>4</v>
      </c>
      <c r="D6" s="128" t="s">
        <v>5</v>
      </c>
      <c r="E6" s="128"/>
    </row>
    <row r="7" spans="1:5" ht="18" customHeight="1">
      <c r="A7" s="128"/>
      <c r="B7" s="128"/>
      <c r="C7" s="128"/>
      <c r="D7" s="128" t="s">
        <v>194</v>
      </c>
      <c r="E7" s="128" t="s">
        <v>195</v>
      </c>
    </row>
    <row r="8" spans="1:5" ht="21" customHeight="1">
      <c r="A8" s="128"/>
      <c r="B8" s="128"/>
      <c r="C8" s="128"/>
      <c r="D8" s="128"/>
      <c r="E8" s="128"/>
    </row>
    <row r="9" spans="1:5" ht="15.75">
      <c r="A9" s="64">
        <v>1</v>
      </c>
      <c r="B9" s="64">
        <v>2</v>
      </c>
      <c r="C9" s="64">
        <v>3</v>
      </c>
      <c r="D9" s="64">
        <v>4</v>
      </c>
      <c r="E9" s="64">
        <v>5</v>
      </c>
    </row>
    <row r="10" spans="1:5" ht="15.75">
      <c r="A10" s="64"/>
      <c r="B10" s="125" t="s">
        <v>212</v>
      </c>
      <c r="C10" s="126"/>
      <c r="D10" s="126"/>
      <c r="E10" s="127"/>
    </row>
    <row r="11" spans="1:5" ht="31.5">
      <c r="A11" s="64">
        <v>1</v>
      </c>
      <c r="B11" s="65" t="s">
        <v>196</v>
      </c>
      <c r="C11" s="64" t="s">
        <v>9</v>
      </c>
      <c r="D11" s="105">
        <v>24.4</v>
      </c>
      <c r="E11" s="105">
        <v>24.4</v>
      </c>
    </row>
    <row r="12" spans="1:5" ht="31.5">
      <c r="A12" s="64">
        <v>2</v>
      </c>
      <c r="B12" s="65" t="s">
        <v>197</v>
      </c>
      <c r="C12" s="64" t="s">
        <v>11</v>
      </c>
      <c r="D12" s="105">
        <v>1</v>
      </c>
      <c r="E12" s="105">
        <v>1</v>
      </c>
    </row>
    <row r="13" spans="1:5" ht="31.5">
      <c r="A13" s="64">
        <v>3</v>
      </c>
      <c r="B13" s="66" t="s">
        <v>198</v>
      </c>
      <c r="C13" s="58" t="s">
        <v>15</v>
      </c>
      <c r="D13" s="105">
        <v>1.4</v>
      </c>
      <c r="E13" s="105">
        <v>1.4</v>
      </c>
    </row>
    <row r="14" spans="1:5" ht="31.5">
      <c r="A14" s="64">
        <v>4</v>
      </c>
      <c r="B14" s="66" t="s">
        <v>199</v>
      </c>
      <c r="C14" s="64" t="s">
        <v>11</v>
      </c>
      <c r="D14" s="105">
        <v>1</v>
      </c>
      <c r="E14" s="105">
        <v>1</v>
      </c>
    </row>
    <row r="15" spans="1:5" ht="31.5">
      <c r="A15" s="64">
        <v>5</v>
      </c>
      <c r="B15" s="66" t="s">
        <v>200</v>
      </c>
      <c r="C15" s="58" t="s">
        <v>15</v>
      </c>
      <c r="D15" s="105">
        <v>0.82</v>
      </c>
      <c r="E15" s="105">
        <v>0.82</v>
      </c>
    </row>
    <row r="16" spans="1:5" ht="31.5">
      <c r="A16" s="64">
        <v>6</v>
      </c>
      <c r="B16" s="66" t="s">
        <v>201</v>
      </c>
      <c r="C16" s="58" t="s">
        <v>15</v>
      </c>
      <c r="D16" s="105">
        <v>0.51</v>
      </c>
      <c r="E16" s="105">
        <v>0.51</v>
      </c>
    </row>
    <row r="17" spans="1:5" ht="32.25" customHeight="1">
      <c r="A17" s="64">
        <v>7</v>
      </c>
      <c r="B17" s="67" t="s">
        <v>202</v>
      </c>
      <c r="C17" s="64" t="s">
        <v>18</v>
      </c>
      <c r="D17" s="77">
        <v>186.1</v>
      </c>
      <c r="E17" s="77">
        <v>186.1</v>
      </c>
    </row>
    <row r="18" spans="1:5" ht="32.25" customHeight="1">
      <c r="A18" s="102" t="s">
        <v>203</v>
      </c>
      <c r="B18" s="67" t="s">
        <v>227</v>
      </c>
      <c r="C18" s="102" t="s">
        <v>18</v>
      </c>
      <c r="D18" s="77">
        <v>135.49</v>
      </c>
      <c r="E18" s="77">
        <v>135.49</v>
      </c>
    </row>
    <row r="19" spans="1:5" ht="32.25" customHeight="1">
      <c r="A19" s="102" t="s">
        <v>204</v>
      </c>
      <c r="B19" s="67" t="s">
        <v>228</v>
      </c>
      <c r="C19" s="102" t="s">
        <v>18</v>
      </c>
      <c r="D19" s="77">
        <v>37.31</v>
      </c>
      <c r="E19" s="77">
        <v>37.31</v>
      </c>
    </row>
    <row r="20" spans="1:5" ht="22.5" customHeight="1">
      <c r="A20" s="102" t="s">
        <v>230</v>
      </c>
      <c r="B20" s="114" t="s">
        <v>229</v>
      </c>
      <c r="C20" s="64" t="s">
        <v>18</v>
      </c>
      <c r="D20" s="77">
        <v>0.84</v>
      </c>
      <c r="E20" s="77">
        <v>0.84</v>
      </c>
    </row>
    <row r="21" spans="1:5" ht="20.25" customHeight="1">
      <c r="A21" s="102" t="s">
        <v>231</v>
      </c>
      <c r="B21" s="67" t="s">
        <v>205</v>
      </c>
      <c r="C21" s="64" t="s">
        <v>18</v>
      </c>
      <c r="D21" s="77">
        <v>12.46</v>
      </c>
      <c r="E21" s="77">
        <v>12.46</v>
      </c>
    </row>
    <row r="22" spans="1:5" ht="33.75" customHeight="1">
      <c r="A22" s="68" t="s">
        <v>206</v>
      </c>
      <c r="B22" s="67" t="s">
        <v>207</v>
      </c>
      <c r="C22" s="64" t="s">
        <v>18</v>
      </c>
      <c r="D22" s="77">
        <v>186.1</v>
      </c>
      <c r="E22" s="77">
        <v>186.1</v>
      </c>
    </row>
    <row r="23" spans="1:5" ht="33.75" customHeight="1">
      <c r="A23" s="68">
        <v>9</v>
      </c>
      <c r="B23" s="67" t="s">
        <v>208</v>
      </c>
      <c r="C23" s="64" t="s">
        <v>18</v>
      </c>
      <c r="D23" s="77">
        <v>0</v>
      </c>
      <c r="E23" s="77">
        <v>0</v>
      </c>
    </row>
    <row r="24" spans="1:5" ht="33.75" customHeight="1">
      <c r="A24" s="68" t="s">
        <v>209</v>
      </c>
      <c r="B24" s="67" t="s">
        <v>210</v>
      </c>
      <c r="C24" s="64" t="s">
        <v>18</v>
      </c>
      <c r="D24" s="77">
        <v>0</v>
      </c>
      <c r="E24" s="77">
        <v>0</v>
      </c>
    </row>
    <row r="25" spans="1:5" s="2" customFormat="1" ht="15.75">
      <c r="A25" s="6">
        <v>11</v>
      </c>
      <c r="B25" s="9" t="s">
        <v>32</v>
      </c>
      <c r="C25" s="10" t="s">
        <v>33</v>
      </c>
      <c r="D25" s="88">
        <v>87.88</v>
      </c>
      <c r="E25" s="88">
        <v>87.88</v>
      </c>
    </row>
    <row r="26" spans="1:5" ht="33.75" customHeight="1">
      <c r="A26" s="68" t="s">
        <v>223</v>
      </c>
      <c r="B26" s="67" t="s">
        <v>224</v>
      </c>
      <c r="C26" s="87"/>
      <c r="D26" s="77"/>
      <c r="E26" s="77"/>
    </row>
    <row r="27" spans="1:5" ht="33.75" customHeight="1">
      <c r="A27" s="68" t="s">
        <v>225</v>
      </c>
      <c r="B27" s="67" t="s">
        <v>226</v>
      </c>
      <c r="C27" s="87" t="s">
        <v>34</v>
      </c>
      <c r="D27" s="77">
        <v>0.04</v>
      </c>
      <c r="E27" s="77">
        <v>0.04</v>
      </c>
    </row>
    <row r="28" spans="1:5" ht="33.75" customHeight="1">
      <c r="A28" s="68" t="s">
        <v>233</v>
      </c>
      <c r="B28" s="67" t="s">
        <v>232</v>
      </c>
      <c r="C28" s="104" t="s">
        <v>34</v>
      </c>
      <c r="D28" s="77">
        <v>0.75</v>
      </c>
      <c r="E28" s="77">
        <v>0.75</v>
      </c>
    </row>
    <row r="29" spans="1:5" s="69" customFormat="1" ht="17.25" customHeight="1">
      <c r="A29" s="12">
        <v>13</v>
      </c>
      <c r="B29" s="11" t="s">
        <v>39</v>
      </c>
      <c r="C29" s="12" t="s">
        <v>40</v>
      </c>
      <c r="D29" s="90">
        <v>104.7</v>
      </c>
      <c r="E29" s="90">
        <v>105.6</v>
      </c>
    </row>
    <row r="30" spans="1:5" s="2" customFormat="1" ht="31.5">
      <c r="A30" s="6">
        <v>14</v>
      </c>
      <c r="B30" s="8" t="s">
        <v>41</v>
      </c>
      <c r="C30" s="8"/>
      <c r="D30" s="96"/>
      <c r="E30" s="96"/>
    </row>
    <row r="31" spans="1:5" s="2" customFormat="1" ht="15.75">
      <c r="A31" s="6" t="s">
        <v>42</v>
      </c>
      <c r="B31" s="8" t="s">
        <v>43</v>
      </c>
      <c r="C31" s="6" t="s">
        <v>40</v>
      </c>
      <c r="D31" s="95">
        <v>107.3</v>
      </c>
      <c r="E31" s="95">
        <v>107.3</v>
      </c>
    </row>
  </sheetData>
  <sheetProtection/>
  <mergeCells count="10">
    <mergeCell ref="B10:E10"/>
    <mergeCell ref="C1:E1"/>
    <mergeCell ref="A3:E3"/>
    <mergeCell ref="A6:A8"/>
    <mergeCell ref="B6:B8"/>
    <mergeCell ref="C6:C8"/>
    <mergeCell ref="D6:E6"/>
    <mergeCell ref="D7:D8"/>
    <mergeCell ref="E7:E8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8"/>
  <sheetViews>
    <sheetView zoomScaleSheetLayoutView="100" workbookViewId="0" topLeftCell="A2">
      <selection activeCell="G76" sqref="G76"/>
    </sheetView>
  </sheetViews>
  <sheetFormatPr defaultColWidth="9.00390625" defaultRowHeight="12.75"/>
  <cols>
    <col min="1" max="1" width="10.375" style="13" customWidth="1"/>
    <col min="2" max="2" width="37.00390625" style="13" customWidth="1"/>
    <col min="3" max="3" width="14.375" style="14" customWidth="1"/>
    <col min="4" max="4" width="12.00390625" style="14" customWidth="1"/>
    <col min="5" max="5" width="13.125" style="13" customWidth="1"/>
    <col min="6" max="6" width="9.125" style="13" customWidth="1"/>
    <col min="7" max="7" width="22.00390625" style="13" customWidth="1"/>
    <col min="8" max="16384" width="9.125" style="13" customWidth="1"/>
  </cols>
  <sheetData>
    <row r="1" ht="15.75" hidden="1"/>
    <row r="2" spans="1:5" ht="72.75" customHeight="1">
      <c r="A2" s="42"/>
      <c r="B2" s="41"/>
      <c r="C2" s="117" t="s">
        <v>240</v>
      </c>
      <c r="D2" s="117"/>
      <c r="E2" s="117"/>
    </row>
    <row r="3" spans="1:4" ht="18.75">
      <c r="A3" s="15"/>
      <c r="B3" s="15"/>
      <c r="C3" s="16"/>
      <c r="D3" s="16"/>
    </row>
    <row r="4" spans="1:5" ht="24.75" customHeight="1">
      <c r="A4" s="130" t="s">
        <v>213</v>
      </c>
      <c r="B4" s="130"/>
      <c r="C4" s="130"/>
      <c r="D4" s="130"/>
      <c r="E4" s="130"/>
    </row>
    <row r="5" spans="1:5" ht="24.75" customHeight="1">
      <c r="A5" s="130" t="s">
        <v>219</v>
      </c>
      <c r="B5" s="130"/>
      <c r="C5" s="130"/>
      <c r="D5" s="130"/>
      <c r="E5" s="130"/>
    </row>
    <row r="6" spans="1:7" ht="39" customHeight="1">
      <c r="A6" s="119" t="s">
        <v>236</v>
      </c>
      <c r="B6" s="119"/>
      <c r="C6" s="119"/>
      <c r="D6" s="119"/>
      <c r="E6" s="119"/>
      <c r="G6" s="3" t="s">
        <v>1</v>
      </c>
    </row>
    <row r="7" ht="16.5" customHeight="1">
      <c r="E7" s="17" t="s">
        <v>45</v>
      </c>
    </row>
    <row r="8" spans="1:5" ht="17.25" customHeight="1">
      <c r="A8" s="129" t="s">
        <v>2</v>
      </c>
      <c r="B8" s="129" t="s">
        <v>46</v>
      </c>
      <c r="C8" s="129" t="s">
        <v>5</v>
      </c>
      <c r="D8" s="129"/>
      <c r="E8" s="129"/>
    </row>
    <row r="9" spans="1:5" ht="67.5" customHeight="1">
      <c r="A9" s="129"/>
      <c r="B9" s="129"/>
      <c r="C9" s="18" t="s">
        <v>47</v>
      </c>
      <c r="D9" s="18" t="s">
        <v>48</v>
      </c>
      <c r="E9" s="19" t="s">
        <v>49</v>
      </c>
    </row>
    <row r="10" spans="1:5" ht="15.75">
      <c r="A10" s="19">
        <v>1</v>
      </c>
      <c r="B10" s="19">
        <v>2</v>
      </c>
      <c r="C10" s="20">
        <v>3</v>
      </c>
      <c r="D10" s="20">
        <v>4</v>
      </c>
      <c r="E10" s="20">
        <v>5</v>
      </c>
    </row>
    <row r="11" spans="1:5" ht="15.75">
      <c r="A11" s="21">
        <v>1</v>
      </c>
      <c r="B11" s="22" t="s">
        <v>50</v>
      </c>
      <c r="C11" s="98">
        <v>11962.22</v>
      </c>
      <c r="D11" s="98">
        <v>11962.22</v>
      </c>
      <c r="E11" s="98">
        <f>C11-D11</f>
        <v>0</v>
      </c>
    </row>
    <row r="12" spans="1:5" ht="31.5" customHeight="1" hidden="1">
      <c r="A12" s="21" t="s">
        <v>51</v>
      </c>
      <c r="B12" s="22" t="s">
        <v>52</v>
      </c>
      <c r="C12" s="91"/>
      <c r="D12" s="91"/>
      <c r="E12" s="98">
        <f aca="true" t="shared" si="0" ref="E12:E75">C12-D12</f>
        <v>0</v>
      </c>
    </row>
    <row r="13" spans="1:5" ht="31.5" customHeight="1" hidden="1">
      <c r="A13" s="21" t="s">
        <v>53</v>
      </c>
      <c r="B13" s="22" t="str">
        <f>'[2]реагенты'!G13</f>
        <v>Препарат овицидный "Пуролат-Бингси", тыс. руб./кг.</v>
      </c>
      <c r="C13" s="91"/>
      <c r="D13" s="91"/>
      <c r="E13" s="98">
        <f t="shared" si="0"/>
        <v>0</v>
      </c>
    </row>
    <row r="14" spans="1:5" ht="31.5" customHeight="1" hidden="1">
      <c r="A14" s="21" t="s">
        <v>54</v>
      </c>
      <c r="B14" s="22" t="s">
        <v>55</v>
      </c>
      <c r="C14" s="91"/>
      <c r="D14" s="91"/>
      <c r="E14" s="98">
        <f t="shared" si="0"/>
        <v>0</v>
      </c>
    </row>
    <row r="15" spans="1:5" ht="15.75" customHeight="1" hidden="1">
      <c r="A15" s="21" t="s">
        <v>56</v>
      </c>
      <c r="B15" s="22" t="str">
        <f>'[2]реагенты'!G14</f>
        <v>Сульфат алюминия, тыс. руб./кг.</v>
      </c>
      <c r="C15" s="91"/>
      <c r="D15" s="91"/>
      <c r="E15" s="98">
        <f t="shared" si="0"/>
        <v>0</v>
      </c>
    </row>
    <row r="16" spans="1:5" ht="15.75" customHeight="1" hidden="1">
      <c r="A16" s="21" t="s">
        <v>57</v>
      </c>
      <c r="B16" s="22" t="s">
        <v>58</v>
      </c>
      <c r="C16" s="91"/>
      <c r="D16" s="91"/>
      <c r="E16" s="98">
        <f t="shared" si="0"/>
        <v>0</v>
      </c>
    </row>
    <row r="17" spans="1:5" ht="31.5" customHeight="1" hidden="1">
      <c r="A17" s="21" t="s">
        <v>59</v>
      </c>
      <c r="B17" s="22" t="str">
        <f>'[2]реагенты'!G15</f>
        <v>Сода кальцинированная, тыс. руб./кг.</v>
      </c>
      <c r="C17" s="91"/>
      <c r="D17" s="91"/>
      <c r="E17" s="98">
        <f t="shared" si="0"/>
        <v>0</v>
      </c>
    </row>
    <row r="18" spans="1:5" ht="15.75" customHeight="1" hidden="1">
      <c r="A18" s="21" t="s">
        <v>60</v>
      </c>
      <c r="B18" s="22" t="s">
        <v>61</v>
      </c>
      <c r="C18" s="91"/>
      <c r="D18" s="91"/>
      <c r="E18" s="98">
        <f t="shared" si="0"/>
        <v>0</v>
      </c>
    </row>
    <row r="19" spans="1:5" ht="15.75" customHeight="1" hidden="1">
      <c r="A19" s="21" t="s">
        <v>62</v>
      </c>
      <c r="B19" s="22" t="str">
        <f>'[2]реагенты'!G16</f>
        <v>Полиакриламид, тыс. руб./кг.</v>
      </c>
      <c r="C19" s="91"/>
      <c r="D19" s="91"/>
      <c r="E19" s="98">
        <f t="shared" si="0"/>
        <v>0</v>
      </c>
    </row>
    <row r="20" spans="1:5" ht="15.75" customHeight="1" hidden="1">
      <c r="A20" s="21" t="s">
        <v>63</v>
      </c>
      <c r="B20" s="22" t="s">
        <v>64</v>
      </c>
      <c r="C20" s="91"/>
      <c r="D20" s="91"/>
      <c r="E20" s="98">
        <f t="shared" si="0"/>
        <v>0</v>
      </c>
    </row>
    <row r="21" spans="1:5" ht="15.75" customHeight="1" hidden="1">
      <c r="A21" s="21" t="s">
        <v>65</v>
      </c>
      <c r="B21" s="22" t="str">
        <f>'[2]реагенты'!G17</f>
        <v>Гипохлорид натрия, тыс. руб./кг.</v>
      </c>
      <c r="C21" s="91"/>
      <c r="D21" s="91"/>
      <c r="E21" s="98">
        <f t="shared" si="0"/>
        <v>0</v>
      </c>
    </row>
    <row r="22" spans="1:5" ht="15.75" customHeight="1" hidden="1">
      <c r="A22" s="21" t="s">
        <v>66</v>
      </c>
      <c r="B22" s="22" t="s">
        <v>67</v>
      </c>
      <c r="C22" s="91"/>
      <c r="D22" s="91"/>
      <c r="E22" s="98">
        <f t="shared" si="0"/>
        <v>0</v>
      </c>
    </row>
    <row r="23" spans="1:5" ht="31.5" customHeight="1" hidden="1">
      <c r="A23" s="21" t="s">
        <v>68</v>
      </c>
      <c r="B23" s="22" t="s">
        <v>69</v>
      </c>
      <c r="C23" s="91"/>
      <c r="D23" s="91"/>
      <c r="E23" s="98">
        <f t="shared" si="0"/>
        <v>0</v>
      </c>
    </row>
    <row r="24" spans="1:5" ht="15.75" customHeight="1" hidden="1">
      <c r="A24" s="21" t="s">
        <v>70</v>
      </c>
      <c r="B24" s="22" t="s">
        <v>71</v>
      </c>
      <c r="C24" s="91"/>
      <c r="D24" s="91"/>
      <c r="E24" s="98">
        <f t="shared" si="0"/>
        <v>0</v>
      </c>
    </row>
    <row r="25" spans="1:5" ht="31.5" customHeight="1" hidden="1">
      <c r="A25" s="21" t="s">
        <v>72</v>
      </c>
      <c r="B25" s="22" t="s">
        <v>73</v>
      </c>
      <c r="C25" s="91"/>
      <c r="D25" s="91"/>
      <c r="E25" s="98">
        <f t="shared" si="0"/>
        <v>0</v>
      </c>
    </row>
    <row r="26" spans="1:5" ht="15.75" customHeight="1" hidden="1">
      <c r="A26" s="21" t="s">
        <v>74</v>
      </c>
      <c r="B26" s="22" t="s">
        <v>75</v>
      </c>
      <c r="C26" s="91"/>
      <c r="D26" s="91"/>
      <c r="E26" s="98">
        <f t="shared" si="0"/>
        <v>0</v>
      </c>
    </row>
    <row r="27" spans="1:5" ht="15.75" customHeight="1" hidden="1">
      <c r="A27" s="21" t="s">
        <v>76</v>
      </c>
      <c r="B27" s="22" t="s">
        <v>77</v>
      </c>
      <c r="C27" s="91"/>
      <c r="D27" s="91"/>
      <c r="E27" s="98">
        <f t="shared" si="0"/>
        <v>0</v>
      </c>
    </row>
    <row r="28" spans="1:5" ht="15.75" customHeight="1" hidden="1">
      <c r="A28" s="21" t="s">
        <v>78</v>
      </c>
      <c r="B28" s="23" t="s">
        <v>79</v>
      </c>
      <c r="C28" s="91"/>
      <c r="D28" s="91"/>
      <c r="E28" s="98">
        <f t="shared" si="0"/>
        <v>0</v>
      </c>
    </row>
    <row r="29" spans="1:5" ht="15.75" customHeight="1" hidden="1">
      <c r="A29" s="21" t="s">
        <v>80</v>
      </c>
      <c r="B29" s="23" t="s">
        <v>81</v>
      </c>
      <c r="C29" s="91"/>
      <c r="D29" s="91"/>
      <c r="E29" s="98">
        <f t="shared" si="0"/>
        <v>0</v>
      </c>
    </row>
    <row r="30" spans="1:5" ht="31.5" customHeight="1" hidden="1">
      <c r="A30" s="21" t="s">
        <v>82</v>
      </c>
      <c r="B30" s="22" t="s">
        <v>83</v>
      </c>
      <c r="C30" s="92"/>
      <c r="D30" s="92"/>
      <c r="E30" s="98">
        <f t="shared" si="0"/>
        <v>0</v>
      </c>
    </row>
    <row r="31" spans="1:5" ht="47.25" customHeight="1" hidden="1">
      <c r="A31" s="21" t="s">
        <v>84</v>
      </c>
      <c r="B31" s="23" t="s">
        <v>85</v>
      </c>
      <c r="C31" s="92"/>
      <c r="D31" s="92"/>
      <c r="E31" s="98">
        <f t="shared" si="0"/>
        <v>0</v>
      </c>
    </row>
    <row r="32" spans="1:5" ht="31.5" customHeight="1" hidden="1">
      <c r="A32" s="21" t="s">
        <v>86</v>
      </c>
      <c r="B32" s="22" t="s">
        <v>83</v>
      </c>
      <c r="C32" s="92"/>
      <c r="D32" s="92"/>
      <c r="E32" s="98">
        <f t="shared" si="0"/>
        <v>0</v>
      </c>
    </row>
    <row r="33" spans="1:5" ht="47.25" customHeight="1" hidden="1">
      <c r="A33" s="21" t="s">
        <v>87</v>
      </c>
      <c r="B33" s="23" t="s">
        <v>88</v>
      </c>
      <c r="C33" s="92"/>
      <c r="D33" s="92"/>
      <c r="E33" s="98">
        <f t="shared" si="0"/>
        <v>0</v>
      </c>
    </row>
    <row r="34" spans="1:5" ht="15.75" customHeight="1" hidden="1">
      <c r="A34" s="21" t="s">
        <v>89</v>
      </c>
      <c r="B34" s="23" t="s">
        <v>90</v>
      </c>
      <c r="C34" s="91"/>
      <c r="D34" s="91"/>
      <c r="E34" s="98">
        <f t="shared" si="0"/>
        <v>0</v>
      </c>
    </row>
    <row r="35" spans="1:5" ht="47.25" customHeight="1" hidden="1">
      <c r="A35" s="21" t="s">
        <v>91</v>
      </c>
      <c r="B35" s="22" t="s">
        <v>92</v>
      </c>
      <c r="C35" s="91"/>
      <c r="D35" s="91"/>
      <c r="E35" s="98">
        <f t="shared" si="0"/>
        <v>0</v>
      </c>
    </row>
    <row r="36" spans="1:5" ht="31.5" customHeight="1" hidden="1">
      <c r="A36" s="21" t="s">
        <v>93</v>
      </c>
      <c r="B36" s="22" t="s">
        <v>94</v>
      </c>
      <c r="C36" s="91"/>
      <c r="D36" s="91"/>
      <c r="E36" s="98">
        <f t="shared" si="0"/>
        <v>0</v>
      </c>
    </row>
    <row r="37" spans="1:5" ht="15.75" customHeight="1" hidden="1">
      <c r="A37" s="24" t="s">
        <v>95</v>
      </c>
      <c r="B37" s="25" t="s">
        <v>96</v>
      </c>
      <c r="C37" s="93"/>
      <c r="D37" s="93"/>
      <c r="E37" s="98">
        <f t="shared" si="0"/>
        <v>0</v>
      </c>
    </row>
    <row r="38" spans="1:5" ht="31.5" customHeight="1" hidden="1">
      <c r="A38" s="24" t="s">
        <v>97</v>
      </c>
      <c r="B38" s="25" t="s">
        <v>98</v>
      </c>
      <c r="C38" s="93"/>
      <c r="D38" s="93"/>
      <c r="E38" s="98">
        <f t="shared" si="0"/>
        <v>0</v>
      </c>
    </row>
    <row r="39" spans="1:5" ht="31.5" customHeight="1" hidden="1">
      <c r="A39" s="24" t="s">
        <v>99</v>
      </c>
      <c r="B39" s="25" t="s">
        <v>100</v>
      </c>
      <c r="C39" s="93"/>
      <c r="D39" s="93"/>
      <c r="E39" s="98">
        <f t="shared" si="0"/>
        <v>0</v>
      </c>
    </row>
    <row r="40" spans="1:5" ht="15.75" customHeight="1" hidden="1">
      <c r="A40" s="26" t="s">
        <v>101</v>
      </c>
      <c r="B40" s="25" t="s">
        <v>102</v>
      </c>
      <c r="C40" s="93"/>
      <c r="D40" s="93"/>
      <c r="E40" s="98">
        <f t="shared" si="0"/>
        <v>0</v>
      </c>
    </row>
    <row r="41" spans="1:5" ht="31.5" customHeight="1" hidden="1">
      <c r="A41" s="26" t="s">
        <v>103</v>
      </c>
      <c r="B41" s="25" t="s">
        <v>104</v>
      </c>
      <c r="C41" s="93"/>
      <c r="D41" s="93"/>
      <c r="E41" s="98">
        <f t="shared" si="0"/>
        <v>0</v>
      </c>
    </row>
    <row r="42" spans="1:5" ht="47.25" customHeight="1" hidden="1">
      <c r="A42" s="21" t="s">
        <v>105</v>
      </c>
      <c r="B42" s="22" t="s">
        <v>106</v>
      </c>
      <c r="C42" s="91"/>
      <c r="D42" s="91"/>
      <c r="E42" s="98">
        <f t="shared" si="0"/>
        <v>0</v>
      </c>
    </row>
    <row r="43" spans="1:5" ht="15.75" customHeight="1" hidden="1">
      <c r="A43" s="21" t="s">
        <v>107</v>
      </c>
      <c r="B43" s="22" t="s">
        <v>108</v>
      </c>
      <c r="C43" s="93"/>
      <c r="D43" s="93"/>
      <c r="E43" s="98">
        <f t="shared" si="0"/>
        <v>0</v>
      </c>
    </row>
    <row r="44" spans="1:5" ht="31.5" customHeight="1" hidden="1">
      <c r="A44" s="21" t="s">
        <v>109</v>
      </c>
      <c r="B44" s="22" t="s">
        <v>110</v>
      </c>
      <c r="C44" s="92"/>
      <c r="D44" s="92"/>
      <c r="E44" s="98">
        <f t="shared" si="0"/>
        <v>0</v>
      </c>
    </row>
    <row r="45" spans="1:5" ht="15.75" customHeight="1" hidden="1">
      <c r="A45" s="21" t="s">
        <v>111</v>
      </c>
      <c r="B45" s="22" t="s">
        <v>112</v>
      </c>
      <c r="C45" s="92"/>
      <c r="D45" s="92"/>
      <c r="E45" s="98">
        <f t="shared" si="0"/>
        <v>0</v>
      </c>
    </row>
    <row r="46" spans="1:5" ht="15.75">
      <c r="A46" s="27">
        <v>2</v>
      </c>
      <c r="B46" s="23" t="s">
        <v>113</v>
      </c>
      <c r="C46" s="91">
        <v>7331.42</v>
      </c>
      <c r="D46" s="91">
        <v>7331.42</v>
      </c>
      <c r="E46" s="98">
        <f t="shared" si="0"/>
        <v>0</v>
      </c>
    </row>
    <row r="47" spans="1:5" ht="15.75" customHeight="1" hidden="1">
      <c r="A47" s="27" t="s">
        <v>114</v>
      </c>
      <c r="B47" s="23" t="s">
        <v>115</v>
      </c>
      <c r="C47" s="91"/>
      <c r="D47" s="91"/>
      <c r="E47" s="98">
        <f t="shared" si="0"/>
        <v>0</v>
      </c>
    </row>
    <row r="48" spans="1:5" ht="31.5" customHeight="1" hidden="1">
      <c r="A48" s="21" t="s">
        <v>116</v>
      </c>
      <c r="B48" s="22" t="s">
        <v>117</v>
      </c>
      <c r="C48" s="91"/>
      <c r="D48" s="91"/>
      <c r="E48" s="98">
        <f t="shared" si="0"/>
        <v>0</v>
      </c>
    </row>
    <row r="49" spans="1:5" ht="15.75" customHeight="1" hidden="1">
      <c r="A49" s="28" t="s">
        <v>118</v>
      </c>
      <c r="B49" s="25" t="s">
        <v>96</v>
      </c>
      <c r="C49" s="93"/>
      <c r="D49" s="93"/>
      <c r="E49" s="98">
        <f t="shared" si="0"/>
        <v>0</v>
      </c>
    </row>
    <row r="50" spans="1:5" ht="15.75" customHeight="1" hidden="1">
      <c r="A50" s="28" t="s">
        <v>119</v>
      </c>
      <c r="B50" s="25" t="s">
        <v>102</v>
      </c>
      <c r="C50" s="93"/>
      <c r="D50" s="93"/>
      <c r="E50" s="98">
        <f t="shared" si="0"/>
        <v>0</v>
      </c>
    </row>
    <row r="51" spans="1:5" ht="31.5" customHeight="1" hidden="1">
      <c r="A51" s="28" t="s">
        <v>120</v>
      </c>
      <c r="B51" s="25" t="s">
        <v>104</v>
      </c>
      <c r="C51" s="93"/>
      <c r="D51" s="93"/>
      <c r="E51" s="98">
        <f t="shared" si="0"/>
        <v>0</v>
      </c>
    </row>
    <row r="52" spans="1:5" ht="31.5" customHeight="1" hidden="1">
      <c r="A52" s="27" t="s">
        <v>121</v>
      </c>
      <c r="B52" s="22" t="s">
        <v>122</v>
      </c>
      <c r="C52" s="91"/>
      <c r="D52" s="91"/>
      <c r="E52" s="98">
        <f t="shared" si="0"/>
        <v>0</v>
      </c>
    </row>
    <row r="53" spans="1:5" ht="15.75" customHeight="1" hidden="1">
      <c r="A53" s="27" t="s">
        <v>123</v>
      </c>
      <c r="B53" s="23" t="s">
        <v>124</v>
      </c>
      <c r="C53" s="91"/>
      <c r="D53" s="91"/>
      <c r="E53" s="98">
        <f t="shared" si="0"/>
        <v>0</v>
      </c>
    </row>
    <row r="54" spans="1:5" ht="15.75" customHeight="1" hidden="1">
      <c r="A54" s="27" t="s">
        <v>125</v>
      </c>
      <c r="B54" s="23" t="s">
        <v>112</v>
      </c>
      <c r="C54" s="91"/>
      <c r="D54" s="91"/>
      <c r="E54" s="98">
        <f t="shared" si="0"/>
        <v>0</v>
      </c>
    </row>
    <row r="55" spans="1:5" ht="15.75">
      <c r="A55" s="27">
        <v>3</v>
      </c>
      <c r="B55" s="23" t="s">
        <v>126</v>
      </c>
      <c r="C55" s="91">
        <v>2420.18</v>
      </c>
      <c r="D55" s="91">
        <v>2420.18</v>
      </c>
      <c r="E55" s="98">
        <f t="shared" si="0"/>
        <v>0</v>
      </c>
    </row>
    <row r="56" spans="1:5" ht="15.75" customHeight="1" hidden="1">
      <c r="A56" s="27" t="s">
        <v>127</v>
      </c>
      <c r="B56" s="23" t="s">
        <v>128</v>
      </c>
      <c r="C56" s="91"/>
      <c r="D56" s="91"/>
      <c r="E56" s="98">
        <f t="shared" si="0"/>
        <v>0</v>
      </c>
    </row>
    <row r="57" spans="1:5" ht="31.5" customHeight="1" hidden="1">
      <c r="A57" s="27" t="s">
        <v>129</v>
      </c>
      <c r="B57" s="23" t="s">
        <v>130</v>
      </c>
      <c r="C57" s="91"/>
      <c r="D57" s="91"/>
      <c r="E57" s="98">
        <f t="shared" si="0"/>
        <v>0</v>
      </c>
    </row>
    <row r="58" spans="1:5" ht="15.75" customHeight="1" hidden="1">
      <c r="A58" s="28" t="s">
        <v>131</v>
      </c>
      <c r="B58" s="25" t="s">
        <v>96</v>
      </c>
      <c r="C58" s="93"/>
      <c r="D58" s="93"/>
      <c r="E58" s="98">
        <f t="shared" si="0"/>
        <v>0</v>
      </c>
    </row>
    <row r="59" spans="1:5" ht="15.75" customHeight="1" hidden="1">
      <c r="A59" s="28" t="s">
        <v>132</v>
      </c>
      <c r="B59" s="25" t="s">
        <v>102</v>
      </c>
      <c r="C59" s="93"/>
      <c r="D59" s="93"/>
      <c r="E59" s="98">
        <f t="shared" si="0"/>
        <v>0</v>
      </c>
    </row>
    <row r="60" spans="1:5" ht="31.5" customHeight="1" hidden="1">
      <c r="A60" s="28" t="s">
        <v>133</v>
      </c>
      <c r="B60" s="25" t="s">
        <v>104</v>
      </c>
      <c r="C60" s="93"/>
      <c r="D60" s="93"/>
      <c r="E60" s="98">
        <f t="shared" si="0"/>
        <v>0</v>
      </c>
    </row>
    <row r="61" spans="1:5" ht="31.5" customHeight="1" hidden="1">
      <c r="A61" s="27" t="s">
        <v>134</v>
      </c>
      <c r="B61" s="22" t="s">
        <v>135</v>
      </c>
      <c r="C61" s="91"/>
      <c r="D61" s="91"/>
      <c r="E61" s="98">
        <f t="shared" si="0"/>
        <v>0</v>
      </c>
    </row>
    <row r="62" spans="1:5" ht="15.75" customHeight="1" hidden="1">
      <c r="A62" s="27" t="s">
        <v>136</v>
      </c>
      <c r="B62" s="23" t="s">
        <v>112</v>
      </c>
      <c r="C62" s="91"/>
      <c r="D62" s="91"/>
      <c r="E62" s="98">
        <f t="shared" si="0"/>
        <v>0</v>
      </c>
    </row>
    <row r="63" spans="1:5" ht="15.75" customHeight="1" hidden="1">
      <c r="A63" s="27" t="s">
        <v>137</v>
      </c>
      <c r="B63" s="23" t="s">
        <v>138</v>
      </c>
      <c r="C63" s="91"/>
      <c r="D63" s="91"/>
      <c r="E63" s="98">
        <f t="shared" si="0"/>
        <v>0</v>
      </c>
    </row>
    <row r="64" spans="1:5" ht="47.25" customHeight="1" hidden="1">
      <c r="A64" s="27" t="s">
        <v>139</v>
      </c>
      <c r="B64" s="23" t="s">
        <v>140</v>
      </c>
      <c r="C64" s="91"/>
      <c r="D64" s="91"/>
      <c r="E64" s="98">
        <f t="shared" si="0"/>
        <v>0</v>
      </c>
    </row>
    <row r="65" spans="1:5" ht="31.5" customHeight="1" hidden="1">
      <c r="A65" s="28" t="s">
        <v>141</v>
      </c>
      <c r="B65" s="25" t="s">
        <v>142</v>
      </c>
      <c r="C65" s="93"/>
      <c r="D65" s="93"/>
      <c r="E65" s="98">
        <f t="shared" si="0"/>
        <v>0</v>
      </c>
    </row>
    <row r="66" spans="1:5" ht="31.5" customHeight="1" hidden="1">
      <c r="A66" s="28" t="s">
        <v>143</v>
      </c>
      <c r="B66" s="25" t="s">
        <v>104</v>
      </c>
      <c r="C66" s="93"/>
      <c r="D66" s="93"/>
      <c r="E66" s="98">
        <f t="shared" si="0"/>
        <v>0</v>
      </c>
    </row>
    <row r="67" spans="1:5" ht="47.25" customHeight="1" hidden="1">
      <c r="A67" s="27" t="s">
        <v>144</v>
      </c>
      <c r="B67" s="22" t="s">
        <v>145</v>
      </c>
      <c r="C67" s="91"/>
      <c r="D67" s="91"/>
      <c r="E67" s="98">
        <f t="shared" si="0"/>
        <v>0</v>
      </c>
    </row>
    <row r="68" spans="1:5" ht="31.5" customHeight="1" hidden="1">
      <c r="A68" s="27" t="s">
        <v>146</v>
      </c>
      <c r="B68" s="23" t="s">
        <v>147</v>
      </c>
      <c r="C68" s="91"/>
      <c r="D68" s="91"/>
      <c r="E68" s="98">
        <f t="shared" si="0"/>
        <v>0</v>
      </c>
    </row>
    <row r="69" spans="1:5" ht="31.5" customHeight="1" hidden="1">
      <c r="A69" s="28" t="s">
        <v>148</v>
      </c>
      <c r="B69" s="25" t="s">
        <v>142</v>
      </c>
      <c r="C69" s="93"/>
      <c r="D69" s="93"/>
      <c r="E69" s="98">
        <f t="shared" si="0"/>
        <v>0</v>
      </c>
    </row>
    <row r="70" spans="1:5" ht="31.5" customHeight="1" hidden="1">
      <c r="A70" s="28" t="s">
        <v>149</v>
      </c>
      <c r="B70" s="25" t="s">
        <v>104</v>
      </c>
      <c r="C70" s="93"/>
      <c r="D70" s="93"/>
      <c r="E70" s="98">
        <f t="shared" si="0"/>
        <v>0</v>
      </c>
    </row>
    <row r="71" spans="1:5" ht="31.5" customHeight="1" hidden="1">
      <c r="A71" s="27" t="s">
        <v>150</v>
      </c>
      <c r="B71" s="22" t="s">
        <v>151</v>
      </c>
      <c r="C71" s="91"/>
      <c r="D71" s="91"/>
      <c r="E71" s="98">
        <f t="shared" si="0"/>
        <v>0</v>
      </c>
    </row>
    <row r="72" spans="1:5" ht="15.75" customHeight="1" hidden="1">
      <c r="A72" s="27" t="s">
        <v>152</v>
      </c>
      <c r="B72" s="23" t="s">
        <v>112</v>
      </c>
      <c r="C72" s="91"/>
      <c r="D72" s="91"/>
      <c r="E72" s="98">
        <f t="shared" si="0"/>
        <v>0</v>
      </c>
    </row>
    <row r="73" spans="1:5" ht="31.5">
      <c r="A73" s="27">
        <v>4</v>
      </c>
      <c r="B73" s="22" t="s">
        <v>153</v>
      </c>
      <c r="C73" s="91">
        <v>0</v>
      </c>
      <c r="D73" s="91">
        <v>0</v>
      </c>
      <c r="E73" s="98">
        <f t="shared" si="0"/>
        <v>0</v>
      </c>
    </row>
    <row r="74" spans="1:5" ht="31.5">
      <c r="A74" s="27">
        <v>5</v>
      </c>
      <c r="B74" s="22" t="s">
        <v>154</v>
      </c>
      <c r="C74" s="91">
        <v>0</v>
      </c>
      <c r="D74" s="91">
        <v>0</v>
      </c>
      <c r="E74" s="98">
        <f t="shared" si="0"/>
        <v>0</v>
      </c>
    </row>
    <row r="75" spans="1:5" ht="47.25">
      <c r="A75" s="27">
        <v>6</v>
      </c>
      <c r="B75" s="22" t="s">
        <v>155</v>
      </c>
      <c r="C75" s="91">
        <v>514.82</v>
      </c>
      <c r="D75" s="91">
        <v>514.82</v>
      </c>
      <c r="E75" s="98">
        <f t="shared" si="0"/>
        <v>0</v>
      </c>
    </row>
    <row r="76" spans="1:5" ht="31.5">
      <c r="A76" s="27">
        <v>7</v>
      </c>
      <c r="B76" s="22" t="s">
        <v>156</v>
      </c>
      <c r="C76" s="91">
        <v>60.3</v>
      </c>
      <c r="D76" s="91">
        <v>60.3</v>
      </c>
      <c r="E76" s="98">
        <f>C76-D76</f>
        <v>0</v>
      </c>
    </row>
    <row r="77" spans="1:5" ht="15.75">
      <c r="A77" s="44">
        <v>8</v>
      </c>
      <c r="B77" s="22" t="s">
        <v>157</v>
      </c>
      <c r="C77" s="91">
        <v>22288.94</v>
      </c>
      <c r="D77" s="91">
        <v>22288.94</v>
      </c>
      <c r="E77" s="98">
        <f>C77-D77</f>
        <v>0</v>
      </c>
    </row>
    <row r="78" spans="3:5" ht="15.75">
      <c r="C78" s="94"/>
      <c r="D78" s="94"/>
      <c r="E78" s="85"/>
    </row>
  </sheetData>
  <sheetProtection/>
  <mergeCells count="7">
    <mergeCell ref="C2:E2"/>
    <mergeCell ref="A8:A9"/>
    <mergeCell ref="B8:B9"/>
    <mergeCell ref="C8:E8"/>
    <mergeCell ref="A6:E6"/>
    <mergeCell ref="A4:E4"/>
    <mergeCell ref="A5:E5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5">
      <selection activeCell="E23" sqref="E23"/>
    </sheetView>
  </sheetViews>
  <sheetFormatPr defaultColWidth="9.00390625" defaultRowHeight="12.75"/>
  <cols>
    <col min="1" max="1" width="8.25390625" style="13" customWidth="1"/>
    <col min="2" max="2" width="31.375" style="13" customWidth="1"/>
    <col min="3" max="3" width="14.375" style="14" customWidth="1"/>
    <col min="4" max="4" width="12.00390625" style="14" customWidth="1"/>
    <col min="5" max="5" width="13.125" style="13" customWidth="1"/>
    <col min="6" max="6" width="9.125" style="13" customWidth="1"/>
    <col min="7" max="7" width="22.00390625" style="13" customWidth="1"/>
    <col min="8" max="16384" width="9.125" style="13" customWidth="1"/>
  </cols>
  <sheetData>
    <row r="1" ht="15.75" hidden="1"/>
    <row r="2" spans="1:5" ht="59.25" customHeight="1">
      <c r="A2" s="41"/>
      <c r="B2" s="41"/>
      <c r="C2" s="131" t="s">
        <v>241</v>
      </c>
      <c r="D2" s="131"/>
      <c r="E2" s="131"/>
    </row>
    <row r="3" spans="1:5" ht="23.25" customHeight="1">
      <c r="A3" s="41"/>
      <c r="B3" s="41"/>
      <c r="C3" s="70"/>
      <c r="D3" s="70"/>
      <c r="E3" s="70"/>
    </row>
    <row r="4" spans="1:5" ht="24.75" customHeight="1">
      <c r="A4" s="130" t="s">
        <v>213</v>
      </c>
      <c r="B4" s="130"/>
      <c r="C4" s="130"/>
      <c r="D4" s="130"/>
      <c r="E4" s="130"/>
    </row>
    <row r="5" spans="1:5" ht="24.75" customHeight="1">
      <c r="A5" s="130" t="s">
        <v>214</v>
      </c>
      <c r="B5" s="130"/>
      <c r="C5" s="130"/>
      <c r="D5" s="130"/>
      <c r="E5" s="130"/>
    </row>
    <row r="6" spans="1:7" ht="42.75" customHeight="1">
      <c r="A6" s="119" t="s">
        <v>236</v>
      </c>
      <c r="B6" s="119"/>
      <c r="C6" s="119"/>
      <c r="D6" s="119"/>
      <c r="E6" s="119"/>
      <c r="G6" s="3"/>
    </row>
    <row r="7" spans="1:7" ht="25.5" customHeight="1">
      <c r="A7" s="48"/>
      <c r="B7" s="48"/>
      <c r="C7" s="48"/>
      <c r="D7" s="48"/>
      <c r="E7" s="48"/>
      <c r="G7" s="3"/>
    </row>
    <row r="8" spans="1:5" ht="17.25" customHeight="1">
      <c r="A8" s="129" t="s">
        <v>2</v>
      </c>
      <c r="B8" s="129" t="s">
        <v>46</v>
      </c>
      <c r="C8" s="129" t="s">
        <v>5</v>
      </c>
      <c r="D8" s="129"/>
      <c r="E8" s="129"/>
    </row>
    <row r="9" spans="1:5" ht="67.5" customHeight="1">
      <c r="A9" s="129"/>
      <c r="B9" s="129"/>
      <c r="C9" s="71" t="s">
        <v>47</v>
      </c>
      <c r="D9" s="71" t="s">
        <v>48</v>
      </c>
      <c r="E9" s="19" t="s">
        <v>49</v>
      </c>
    </row>
    <row r="10" spans="1:5" ht="15.75">
      <c r="A10" s="19">
        <v>1</v>
      </c>
      <c r="B10" s="19">
        <v>2</v>
      </c>
      <c r="C10" s="20">
        <v>3</v>
      </c>
      <c r="D10" s="20">
        <v>4</v>
      </c>
      <c r="E10" s="20">
        <v>5</v>
      </c>
    </row>
    <row r="11" spans="1:5" ht="15.75">
      <c r="A11" s="72">
        <v>1</v>
      </c>
      <c r="B11" s="73" t="s">
        <v>50</v>
      </c>
      <c r="C11" s="106">
        <v>3268.41</v>
      </c>
      <c r="D11" s="106">
        <v>3268.41</v>
      </c>
      <c r="E11" s="106">
        <f>C11-D11</f>
        <v>0</v>
      </c>
    </row>
    <row r="12" spans="1:5" ht="15.75">
      <c r="A12" s="74">
        <v>2</v>
      </c>
      <c r="B12" s="75" t="s">
        <v>113</v>
      </c>
      <c r="C12" s="107">
        <v>1961.51</v>
      </c>
      <c r="D12" s="107">
        <v>1961.51</v>
      </c>
      <c r="E12" s="106">
        <f aca="true" t="shared" si="0" ref="E12:E18">C12-D12</f>
        <v>0</v>
      </c>
    </row>
    <row r="13" spans="1:5" ht="16.5" customHeight="1">
      <c r="A13" s="74">
        <v>3</v>
      </c>
      <c r="B13" s="75" t="s">
        <v>126</v>
      </c>
      <c r="C13" s="107">
        <v>1322.17</v>
      </c>
      <c r="D13" s="107">
        <v>1322.17</v>
      </c>
      <c r="E13" s="106">
        <f t="shared" si="0"/>
        <v>0</v>
      </c>
    </row>
    <row r="14" spans="1:5" ht="31.5">
      <c r="A14" s="74">
        <v>4</v>
      </c>
      <c r="B14" s="73" t="s">
        <v>153</v>
      </c>
      <c r="C14" s="107">
        <v>0</v>
      </c>
      <c r="D14" s="107">
        <v>0</v>
      </c>
      <c r="E14" s="106">
        <f t="shared" si="0"/>
        <v>0</v>
      </c>
    </row>
    <row r="15" spans="1:6" ht="47.25">
      <c r="A15" s="74">
        <v>5</v>
      </c>
      <c r="B15" s="73" t="s">
        <v>154</v>
      </c>
      <c r="C15" s="107">
        <v>0</v>
      </c>
      <c r="D15" s="107">
        <v>0</v>
      </c>
      <c r="E15" s="106">
        <f t="shared" si="0"/>
        <v>0</v>
      </c>
      <c r="F15" s="85"/>
    </row>
    <row r="16" spans="1:6" ht="47.25">
      <c r="A16" s="74">
        <v>6</v>
      </c>
      <c r="B16" s="73" t="s">
        <v>155</v>
      </c>
      <c r="C16" s="107">
        <v>124.56</v>
      </c>
      <c r="D16" s="107">
        <v>124.56</v>
      </c>
      <c r="E16" s="106">
        <f t="shared" si="0"/>
        <v>0</v>
      </c>
      <c r="F16" s="85"/>
    </row>
    <row r="17" spans="1:6" ht="31.5">
      <c r="A17" s="74">
        <v>7</v>
      </c>
      <c r="B17" s="73" t="s">
        <v>156</v>
      </c>
      <c r="C17" s="107">
        <v>54.64</v>
      </c>
      <c r="D17" s="107">
        <v>54.64</v>
      </c>
      <c r="E17" s="106">
        <f t="shared" si="0"/>
        <v>0</v>
      </c>
      <c r="F17" s="85"/>
    </row>
    <row r="18" spans="1:6" ht="15.75">
      <c r="A18" s="76">
        <v>8</v>
      </c>
      <c r="B18" s="73" t="s">
        <v>157</v>
      </c>
      <c r="C18" s="107">
        <v>6731.29</v>
      </c>
      <c r="D18" s="107">
        <v>6731.29</v>
      </c>
      <c r="E18" s="106">
        <f t="shared" si="0"/>
        <v>0</v>
      </c>
      <c r="F18" s="86"/>
    </row>
  </sheetData>
  <sheetProtection/>
  <mergeCells count="7">
    <mergeCell ref="C2:E2"/>
    <mergeCell ref="A5:E5"/>
    <mergeCell ref="A8:A9"/>
    <mergeCell ref="B8:B9"/>
    <mergeCell ref="C8:E8"/>
    <mergeCell ref="A4:E4"/>
    <mergeCell ref="A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6.625" style="50" customWidth="1"/>
    <col min="2" max="2" width="36.25390625" style="50" customWidth="1"/>
    <col min="3" max="3" width="13.25390625" style="50" customWidth="1"/>
    <col min="4" max="4" width="13.125" style="50" customWidth="1"/>
    <col min="5" max="5" width="15.00390625" style="50" customWidth="1"/>
    <col min="6" max="6" width="22.00390625" style="50" customWidth="1"/>
    <col min="7" max="16384" width="9.125" style="50" customWidth="1"/>
  </cols>
  <sheetData>
    <row r="1" spans="1:4" ht="15">
      <c r="A1" s="49"/>
      <c r="B1" s="49"/>
      <c r="C1" s="49"/>
      <c r="D1" s="49"/>
    </row>
    <row r="2" spans="1:5" ht="45" customHeight="1">
      <c r="A2" s="51"/>
      <c r="B2" s="51"/>
      <c r="C2" s="135" t="s">
        <v>242</v>
      </c>
      <c r="D2" s="135"/>
      <c r="E2" s="135"/>
    </row>
    <row r="3" spans="1:5" ht="18.75">
      <c r="A3" s="52"/>
      <c r="B3" s="52"/>
      <c r="C3" s="52"/>
      <c r="D3" s="52"/>
      <c r="E3" s="53"/>
    </row>
    <row r="4" spans="1:5" ht="48.75" customHeight="1">
      <c r="A4" s="135" t="s">
        <v>178</v>
      </c>
      <c r="B4" s="135"/>
      <c r="C4" s="135"/>
      <c r="D4" s="135"/>
      <c r="E4" s="135"/>
    </row>
    <row r="5" spans="1:8" ht="37.5" customHeight="1">
      <c r="A5" s="119" t="s">
        <v>243</v>
      </c>
      <c r="B5" s="119"/>
      <c r="C5" s="119"/>
      <c r="D5" s="119"/>
      <c r="E5" s="119"/>
      <c r="F5" s="54" t="s">
        <v>179</v>
      </c>
      <c r="G5" s="55"/>
      <c r="H5" s="55"/>
    </row>
    <row r="6" spans="1:8" ht="18.75">
      <c r="A6" s="56"/>
      <c r="B6" s="56"/>
      <c r="C6" s="56"/>
      <c r="D6" s="56"/>
      <c r="E6" s="56"/>
      <c r="F6" s="55"/>
      <c r="G6" s="55"/>
      <c r="H6" s="55"/>
    </row>
    <row r="7" spans="1:5" ht="19.5" customHeight="1">
      <c r="A7" s="136" t="s">
        <v>2</v>
      </c>
      <c r="B7" s="136" t="s">
        <v>180</v>
      </c>
      <c r="C7" s="138" t="s">
        <v>5</v>
      </c>
      <c r="D7" s="138"/>
      <c r="E7" s="138"/>
    </row>
    <row r="8" spans="1:5" ht="63.75" customHeight="1">
      <c r="A8" s="137"/>
      <c r="B8" s="137"/>
      <c r="C8" s="58" t="s">
        <v>181</v>
      </c>
      <c r="D8" s="58" t="s">
        <v>48</v>
      </c>
      <c r="E8" s="57" t="s">
        <v>49</v>
      </c>
    </row>
    <row r="9" spans="1:5" s="59" customFormat="1" ht="15.75">
      <c r="A9" s="58">
        <v>1</v>
      </c>
      <c r="B9" s="58">
        <v>2</v>
      </c>
      <c r="C9" s="58">
        <v>3</v>
      </c>
      <c r="D9" s="58">
        <v>4</v>
      </c>
      <c r="E9" s="58">
        <v>5</v>
      </c>
    </row>
    <row r="10" spans="1:5" s="59" customFormat="1" ht="31.5" customHeight="1">
      <c r="A10" s="58"/>
      <c r="B10" s="132" t="s">
        <v>218</v>
      </c>
      <c r="C10" s="133"/>
      <c r="D10" s="133"/>
      <c r="E10" s="134"/>
    </row>
    <row r="11" spans="1:5" ht="99.75" customHeight="1">
      <c r="A11" s="58" t="s">
        <v>182</v>
      </c>
      <c r="B11" s="60" t="s">
        <v>183</v>
      </c>
      <c r="C11" s="77">
        <v>0</v>
      </c>
      <c r="D11" s="77">
        <v>0</v>
      </c>
      <c r="E11" s="77">
        <f>+C11-D11</f>
        <v>0</v>
      </c>
    </row>
    <row r="12" spans="1:5" ht="31.5">
      <c r="A12" s="58" t="s">
        <v>184</v>
      </c>
      <c r="B12" s="108" t="s">
        <v>185</v>
      </c>
      <c r="C12" s="77">
        <v>0</v>
      </c>
      <c r="D12" s="77">
        <v>0</v>
      </c>
      <c r="E12" s="77">
        <v>0</v>
      </c>
    </row>
    <row r="13" spans="1:5" ht="20.25" customHeight="1">
      <c r="A13" s="58" t="s">
        <v>186</v>
      </c>
      <c r="B13" s="108" t="s">
        <v>187</v>
      </c>
      <c r="C13" s="77">
        <v>0</v>
      </c>
      <c r="D13" s="77">
        <v>0</v>
      </c>
      <c r="E13" s="77">
        <f>+C13-D13</f>
        <v>0</v>
      </c>
    </row>
    <row r="14" spans="1:5" ht="18.75" customHeight="1">
      <c r="A14" s="58">
        <v>4</v>
      </c>
      <c r="B14" s="101" t="s">
        <v>188</v>
      </c>
      <c r="C14" s="77">
        <v>0</v>
      </c>
      <c r="D14" s="77">
        <v>0</v>
      </c>
      <c r="E14" s="77">
        <f>+C14-D14</f>
        <v>0</v>
      </c>
    </row>
    <row r="15" spans="1:5" ht="22.5" customHeight="1">
      <c r="A15" s="58" t="s">
        <v>189</v>
      </c>
      <c r="B15" s="101" t="s">
        <v>190</v>
      </c>
      <c r="C15" s="77">
        <v>0</v>
      </c>
      <c r="D15" s="77">
        <v>0</v>
      </c>
      <c r="E15" s="77">
        <f>+C15-D15</f>
        <v>0</v>
      </c>
    </row>
    <row r="16" spans="1:5" ht="41.25" customHeight="1">
      <c r="A16" s="58" t="s">
        <v>191</v>
      </c>
      <c r="B16" s="101" t="s">
        <v>192</v>
      </c>
      <c r="C16" s="77">
        <v>0</v>
      </c>
      <c r="D16" s="77">
        <v>0</v>
      </c>
      <c r="E16" s="77">
        <f>+C16-D16</f>
        <v>0</v>
      </c>
    </row>
    <row r="17" spans="1:5" ht="30" customHeight="1">
      <c r="A17" s="58" t="s">
        <v>193</v>
      </c>
      <c r="B17" s="60" t="s">
        <v>177</v>
      </c>
      <c r="C17" s="77">
        <f>C13+C14+C16</f>
        <v>0</v>
      </c>
      <c r="D17" s="77">
        <f>D13+D14+D16</f>
        <v>0</v>
      </c>
      <c r="E17" s="77">
        <f>E13+E14+E16</f>
        <v>0</v>
      </c>
    </row>
  </sheetData>
  <sheetProtection/>
  <mergeCells count="7">
    <mergeCell ref="B10:E10"/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6.625" style="50" customWidth="1"/>
    <col min="2" max="2" width="36.25390625" style="50" customWidth="1"/>
    <col min="3" max="3" width="13.25390625" style="50" customWidth="1"/>
    <col min="4" max="4" width="13.125" style="50" customWidth="1"/>
    <col min="5" max="5" width="15.00390625" style="50" customWidth="1"/>
    <col min="6" max="6" width="22.00390625" style="50" customWidth="1"/>
    <col min="7" max="16384" width="9.125" style="50" customWidth="1"/>
  </cols>
  <sheetData>
    <row r="1" spans="1:5" ht="63" customHeight="1">
      <c r="A1" s="51"/>
      <c r="B1" s="51"/>
      <c r="C1" s="139" t="s">
        <v>244</v>
      </c>
      <c r="D1" s="139"/>
      <c r="E1" s="139"/>
    </row>
    <row r="2" spans="1:5" ht="18.75">
      <c r="A2" s="52"/>
      <c r="B2" s="52"/>
      <c r="C2" s="52"/>
      <c r="D2" s="52"/>
      <c r="E2" s="53"/>
    </row>
    <row r="3" spans="1:5" ht="48.75" customHeight="1">
      <c r="A3" s="135" t="s">
        <v>178</v>
      </c>
      <c r="B3" s="135"/>
      <c r="C3" s="135"/>
      <c r="D3" s="135"/>
      <c r="E3" s="135"/>
    </row>
    <row r="4" spans="1:8" ht="39" customHeight="1">
      <c r="A4" s="119" t="s">
        <v>236</v>
      </c>
      <c r="B4" s="119"/>
      <c r="C4" s="119"/>
      <c r="D4" s="119"/>
      <c r="E4" s="119"/>
      <c r="F4" s="54" t="s">
        <v>179</v>
      </c>
      <c r="G4" s="55"/>
      <c r="H4" s="55"/>
    </row>
    <row r="5" spans="1:8" ht="24" customHeight="1">
      <c r="A5" s="84"/>
      <c r="B5" s="84"/>
      <c r="C5" s="84"/>
      <c r="D5" s="84"/>
      <c r="E5" s="84"/>
      <c r="F5" s="54"/>
      <c r="G5" s="55"/>
      <c r="H5" s="55"/>
    </row>
    <row r="6" spans="1:5" ht="19.5" customHeight="1">
      <c r="A6" s="136" t="s">
        <v>2</v>
      </c>
      <c r="B6" s="136" t="s">
        <v>180</v>
      </c>
      <c r="C6" s="138" t="s">
        <v>5</v>
      </c>
      <c r="D6" s="138"/>
      <c r="E6" s="138"/>
    </row>
    <row r="7" spans="1:5" ht="63.75" customHeight="1">
      <c r="A7" s="137"/>
      <c r="B7" s="137"/>
      <c r="C7" s="58" t="s">
        <v>181</v>
      </c>
      <c r="D7" s="58" t="s">
        <v>48</v>
      </c>
      <c r="E7" s="57" t="s">
        <v>49</v>
      </c>
    </row>
    <row r="8" spans="1:5" s="59" customFormat="1" ht="15.75">
      <c r="A8" s="58">
        <v>1</v>
      </c>
      <c r="B8" s="58">
        <v>2</v>
      </c>
      <c r="C8" s="58">
        <v>3</v>
      </c>
      <c r="D8" s="58">
        <v>4</v>
      </c>
      <c r="E8" s="58">
        <v>5</v>
      </c>
    </row>
    <row r="9" spans="1:5" s="59" customFormat="1" ht="15.75">
      <c r="A9" s="58"/>
      <c r="B9" s="132" t="s">
        <v>212</v>
      </c>
      <c r="C9" s="133"/>
      <c r="D9" s="133"/>
      <c r="E9" s="134"/>
    </row>
    <row r="10" spans="1:5" ht="94.5">
      <c r="A10" s="58" t="s">
        <v>182</v>
      </c>
      <c r="B10" s="60" t="s">
        <v>183</v>
      </c>
      <c r="C10" s="77">
        <v>0</v>
      </c>
      <c r="D10" s="77">
        <v>0</v>
      </c>
      <c r="E10" s="77">
        <f>+C10-D10</f>
        <v>0</v>
      </c>
    </row>
    <row r="11" spans="1:5" ht="23.25" customHeight="1">
      <c r="A11" s="58" t="s">
        <v>184</v>
      </c>
      <c r="B11" s="108" t="s">
        <v>185</v>
      </c>
      <c r="C11" s="77">
        <v>0</v>
      </c>
      <c r="D11" s="77">
        <v>0</v>
      </c>
      <c r="E11" s="77">
        <f aca="true" t="shared" si="0" ref="E11:E16">+C11-D11</f>
        <v>0</v>
      </c>
    </row>
    <row r="12" spans="1:5" ht="20.25" customHeight="1">
      <c r="A12" s="58" t="s">
        <v>186</v>
      </c>
      <c r="B12" s="108" t="s">
        <v>187</v>
      </c>
      <c r="C12" s="77">
        <v>0</v>
      </c>
      <c r="D12" s="77">
        <v>0</v>
      </c>
      <c r="E12" s="77">
        <f t="shared" si="0"/>
        <v>0</v>
      </c>
    </row>
    <row r="13" spans="1:5" ht="18.75" customHeight="1">
      <c r="A13" s="58">
        <v>4</v>
      </c>
      <c r="B13" s="101" t="s">
        <v>188</v>
      </c>
      <c r="C13" s="77">
        <v>0</v>
      </c>
      <c r="D13" s="77">
        <v>0</v>
      </c>
      <c r="E13" s="77">
        <f t="shared" si="0"/>
        <v>0</v>
      </c>
    </row>
    <row r="14" spans="1:5" ht="15" customHeight="1">
      <c r="A14" s="58" t="s">
        <v>189</v>
      </c>
      <c r="B14" s="101" t="s">
        <v>190</v>
      </c>
      <c r="C14" s="77">
        <v>0</v>
      </c>
      <c r="D14" s="77">
        <v>0</v>
      </c>
      <c r="E14" s="77">
        <f>+C14-D14</f>
        <v>0</v>
      </c>
    </row>
    <row r="15" spans="1:5" ht="23.25" customHeight="1">
      <c r="A15" s="58" t="s">
        <v>191</v>
      </c>
      <c r="B15" s="101" t="s">
        <v>192</v>
      </c>
      <c r="C15" s="77">
        <v>0</v>
      </c>
      <c r="D15" s="77">
        <v>0</v>
      </c>
      <c r="E15" s="77">
        <f t="shared" si="0"/>
        <v>0</v>
      </c>
    </row>
    <row r="16" spans="1:5" ht="15.75">
      <c r="A16" s="58" t="s">
        <v>193</v>
      </c>
      <c r="B16" s="60" t="s">
        <v>177</v>
      </c>
      <c r="C16" s="77">
        <f>C13+C15</f>
        <v>0</v>
      </c>
      <c r="D16" s="77">
        <f>D13+D15</f>
        <v>0</v>
      </c>
      <c r="E16" s="77">
        <f t="shared" si="0"/>
        <v>0</v>
      </c>
    </row>
  </sheetData>
  <sheetProtection/>
  <mergeCells count="7">
    <mergeCell ref="B9:E9"/>
    <mergeCell ref="C1:E1"/>
    <mergeCell ref="A3:E3"/>
    <mergeCell ref="A6:A7"/>
    <mergeCell ref="B6:B7"/>
    <mergeCell ref="C6:E6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workbookViewId="0" topLeftCell="A1">
      <selection activeCell="G12" sqref="G12"/>
    </sheetView>
  </sheetViews>
  <sheetFormatPr defaultColWidth="9.00390625" defaultRowHeight="12.75" outlineLevelCol="1"/>
  <cols>
    <col min="1" max="1" width="7.375" style="29" customWidth="1"/>
    <col min="2" max="2" width="38.00390625" style="29" customWidth="1"/>
    <col min="3" max="3" width="14.125" style="29" customWidth="1"/>
    <col min="4" max="4" width="14.125" style="29" customWidth="1" outlineLevel="1"/>
    <col min="5" max="5" width="14.125" style="29" customWidth="1"/>
    <col min="6" max="6" width="27.375" style="29" customWidth="1"/>
    <col min="7" max="16384" width="9.125" style="29" customWidth="1"/>
  </cols>
  <sheetData>
    <row r="1" spans="2:5" ht="58.5" customHeight="1">
      <c r="B1" s="30"/>
      <c r="C1" s="117" t="s">
        <v>245</v>
      </c>
      <c r="D1" s="117"/>
      <c r="E1" s="117"/>
    </row>
    <row r="2" spans="1:6" ht="18.75">
      <c r="A2" s="31"/>
      <c r="B2" s="32"/>
      <c r="C2" s="31"/>
      <c r="D2" s="31"/>
      <c r="E2" s="31"/>
      <c r="F2" s="3"/>
    </row>
    <row r="3" spans="1:6" ht="18.75">
      <c r="A3" s="142" t="s">
        <v>174</v>
      </c>
      <c r="B3" s="142"/>
      <c r="C3" s="142"/>
      <c r="D3" s="142"/>
      <c r="E3" s="142"/>
      <c r="F3" s="3"/>
    </row>
    <row r="4" spans="1:6" ht="37.5" customHeight="1">
      <c r="A4" s="119" t="s">
        <v>236</v>
      </c>
      <c r="B4" s="119"/>
      <c r="C4" s="119"/>
      <c r="D4" s="119"/>
      <c r="E4" s="119"/>
      <c r="F4" s="33"/>
    </row>
    <row r="5" ht="18.75">
      <c r="B5" s="34"/>
    </row>
    <row r="6" spans="1:5" ht="24.75" customHeight="1">
      <c r="A6" s="141" t="s">
        <v>2</v>
      </c>
      <c r="B6" s="141" t="s">
        <v>3</v>
      </c>
      <c r="C6" s="141" t="s">
        <v>4</v>
      </c>
      <c r="D6" s="141" t="s">
        <v>221</v>
      </c>
      <c r="E6" s="141" t="s">
        <v>211</v>
      </c>
    </row>
    <row r="7" spans="1:5" ht="47.25" customHeight="1">
      <c r="A7" s="141"/>
      <c r="B7" s="141"/>
      <c r="C7" s="141"/>
      <c r="D7" s="141"/>
      <c r="E7" s="141"/>
    </row>
    <row r="8" spans="1:5" ht="18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</row>
    <row r="9" spans="1:5" ht="18" customHeight="1">
      <c r="A9" s="35"/>
      <c r="B9" s="132" t="s">
        <v>218</v>
      </c>
      <c r="C9" s="133"/>
      <c r="D9" s="133"/>
      <c r="E9" s="134"/>
    </row>
    <row r="10" spans="1:6" ht="31.5">
      <c r="A10" s="35">
        <v>1</v>
      </c>
      <c r="B10" s="36" t="s">
        <v>158</v>
      </c>
      <c r="C10" s="35" t="s">
        <v>40</v>
      </c>
      <c r="D10" s="97">
        <v>40</v>
      </c>
      <c r="E10" s="97">
        <v>40.1</v>
      </c>
      <c r="F10" s="33"/>
    </row>
    <row r="11" spans="1:5" ht="15.75">
      <c r="A11" s="35">
        <f>A10+1</f>
        <v>2</v>
      </c>
      <c r="B11" s="37" t="s">
        <v>159</v>
      </c>
      <c r="C11" s="35" t="s">
        <v>40</v>
      </c>
      <c r="D11" s="97">
        <v>16.41</v>
      </c>
      <c r="E11" s="97">
        <v>16.87</v>
      </c>
    </row>
    <row r="12" spans="1:5" ht="31.5">
      <c r="A12" s="35">
        <f aca="true" t="shared" si="0" ref="A12:A18">A11+1</f>
        <v>3</v>
      </c>
      <c r="B12" s="37" t="s">
        <v>160</v>
      </c>
      <c r="C12" s="35" t="s">
        <v>161</v>
      </c>
      <c r="D12" s="109">
        <v>7317</v>
      </c>
      <c r="E12" s="109">
        <v>7356</v>
      </c>
    </row>
    <row r="13" spans="1:5" ht="31.5">
      <c r="A13" s="35">
        <f t="shared" si="0"/>
        <v>4</v>
      </c>
      <c r="B13" s="37" t="s">
        <v>162</v>
      </c>
      <c r="C13" s="35" t="s">
        <v>163</v>
      </c>
      <c r="D13" s="46">
        <v>8784</v>
      </c>
      <c r="E13" s="46">
        <v>8760</v>
      </c>
    </row>
    <row r="14" spans="1:5" ht="15.75">
      <c r="A14" s="35">
        <f t="shared" si="0"/>
        <v>5</v>
      </c>
      <c r="B14" s="36" t="s">
        <v>164</v>
      </c>
      <c r="C14" s="35"/>
      <c r="D14" s="89"/>
      <c r="E14" s="97"/>
    </row>
    <row r="15" spans="1:5" ht="15.75">
      <c r="A15" s="35">
        <f t="shared" si="0"/>
        <v>6</v>
      </c>
      <c r="B15" s="37" t="s">
        <v>166</v>
      </c>
      <c r="C15" s="35" t="s">
        <v>165</v>
      </c>
      <c r="D15" s="89">
        <v>0.69</v>
      </c>
      <c r="E15" s="89">
        <v>0.72</v>
      </c>
    </row>
    <row r="16" spans="1:5" ht="15.75">
      <c r="A16" s="35"/>
      <c r="B16" s="37" t="s">
        <v>234</v>
      </c>
      <c r="C16" s="35"/>
      <c r="D16" s="89">
        <v>0.28</v>
      </c>
      <c r="E16" s="89">
        <v>0.32</v>
      </c>
    </row>
    <row r="17" spans="1:5" ht="15.75" customHeight="1">
      <c r="A17" s="35">
        <v>7</v>
      </c>
      <c r="B17" s="37" t="s">
        <v>167</v>
      </c>
      <c r="C17" s="35" t="s">
        <v>165</v>
      </c>
      <c r="D17" s="89">
        <v>1.2</v>
      </c>
      <c r="E17" s="97">
        <v>1.68</v>
      </c>
    </row>
    <row r="18" spans="1:5" ht="15.75" customHeight="1">
      <c r="A18" s="35">
        <f t="shared" si="0"/>
        <v>8</v>
      </c>
      <c r="B18" s="37" t="s">
        <v>168</v>
      </c>
      <c r="C18" s="35" t="s">
        <v>40</v>
      </c>
      <c r="D18" s="89">
        <v>0</v>
      </c>
      <c r="E18" s="45">
        <v>55</v>
      </c>
    </row>
    <row r="19" spans="1:5" ht="20.25" customHeight="1">
      <c r="A19" s="140"/>
      <c r="B19" s="140"/>
      <c r="C19" s="140"/>
      <c r="D19" s="140"/>
      <c r="E19" s="140"/>
    </row>
    <row r="20" ht="20.25" customHeight="1"/>
  </sheetData>
  <sheetProtection/>
  <mergeCells count="10">
    <mergeCell ref="A19:E19"/>
    <mergeCell ref="C1:E1"/>
    <mergeCell ref="A4:E4"/>
    <mergeCell ref="A6:A7"/>
    <mergeCell ref="B6:B7"/>
    <mergeCell ref="C6:C7"/>
    <mergeCell ref="D6:D7"/>
    <mergeCell ref="E6:E7"/>
    <mergeCell ref="A3:E3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D20" sqref="D20"/>
    </sheetView>
  </sheetViews>
  <sheetFormatPr defaultColWidth="9.00390625" defaultRowHeight="12.75"/>
  <cols>
    <col min="1" max="1" width="7.75390625" style="80" customWidth="1"/>
    <col min="2" max="2" width="38.00390625" style="80" customWidth="1"/>
    <col min="3" max="3" width="12.875" style="80" customWidth="1"/>
    <col min="4" max="5" width="12.00390625" style="80" customWidth="1"/>
    <col min="6" max="6" width="9.125" style="80" customWidth="1"/>
    <col min="7" max="7" width="27.875" style="80" customWidth="1"/>
    <col min="8" max="16384" width="9.125" style="80" customWidth="1"/>
  </cols>
  <sheetData>
    <row r="1" spans="1:5" ht="60" customHeight="1">
      <c r="A1" s="78"/>
      <c r="B1" s="78"/>
      <c r="C1" s="146" t="s">
        <v>246</v>
      </c>
      <c r="D1" s="146"/>
      <c r="E1" s="146"/>
    </row>
    <row r="2" spans="1:5" ht="24.75" customHeight="1">
      <c r="A2" s="78"/>
      <c r="B2" s="78"/>
      <c r="C2" s="79"/>
      <c r="D2" s="79"/>
      <c r="E2" s="79"/>
    </row>
    <row r="3" spans="1:6" s="29" customFormat="1" ht="18.75">
      <c r="A3" s="142" t="s">
        <v>174</v>
      </c>
      <c r="B3" s="142"/>
      <c r="C3" s="142"/>
      <c r="D3" s="142"/>
      <c r="E3" s="142"/>
      <c r="F3" s="3"/>
    </row>
    <row r="4" spans="1:6" s="29" customFormat="1" ht="39.75" customHeight="1">
      <c r="A4" s="119" t="s">
        <v>236</v>
      </c>
      <c r="B4" s="119"/>
      <c r="C4" s="119"/>
      <c r="D4" s="119"/>
      <c r="E4" s="119"/>
      <c r="F4" s="33"/>
    </row>
    <row r="5" spans="2:7" ht="15.75">
      <c r="B5" s="81"/>
      <c r="G5" s="82"/>
    </row>
    <row r="6" spans="1:7" ht="24.75" customHeight="1">
      <c r="A6" s="147" t="s">
        <v>2</v>
      </c>
      <c r="B6" s="149" t="s">
        <v>3</v>
      </c>
      <c r="C6" s="147" t="s">
        <v>4</v>
      </c>
      <c r="D6" s="149" t="s">
        <v>221</v>
      </c>
      <c r="E6" s="149" t="s">
        <v>211</v>
      </c>
      <c r="G6" s="54"/>
    </row>
    <row r="7" spans="1:7" ht="15.75" customHeight="1">
      <c r="A7" s="148"/>
      <c r="B7" s="147"/>
      <c r="C7" s="148"/>
      <c r="D7" s="147"/>
      <c r="E7" s="147"/>
      <c r="G7" s="82"/>
    </row>
    <row r="8" spans="1:7" ht="15.75">
      <c r="A8" s="83">
        <v>1</v>
      </c>
      <c r="B8" s="83">
        <v>2</v>
      </c>
      <c r="C8" s="83">
        <v>3</v>
      </c>
      <c r="D8" s="83">
        <v>4</v>
      </c>
      <c r="E8" s="83">
        <v>5</v>
      </c>
      <c r="G8" s="82"/>
    </row>
    <row r="9" spans="1:7" ht="15.75">
      <c r="A9" s="83"/>
      <c r="B9" s="143" t="s">
        <v>212</v>
      </c>
      <c r="C9" s="144"/>
      <c r="D9" s="144"/>
      <c r="E9" s="145"/>
      <c r="G9" s="82"/>
    </row>
    <row r="10" spans="1:5" ht="31.5">
      <c r="A10" s="35">
        <v>1</v>
      </c>
      <c r="B10" s="36" t="s">
        <v>158</v>
      </c>
      <c r="C10" s="35" t="s">
        <v>40</v>
      </c>
      <c r="D10" s="97">
        <v>74</v>
      </c>
      <c r="E10" s="97">
        <v>62.2</v>
      </c>
    </row>
    <row r="11" spans="1:5" ht="31.5">
      <c r="A11" s="35">
        <v>2</v>
      </c>
      <c r="B11" s="37" t="s">
        <v>247</v>
      </c>
      <c r="C11" s="35" t="s">
        <v>161</v>
      </c>
      <c r="D11" s="109">
        <v>2785</v>
      </c>
      <c r="E11" s="109">
        <v>2774</v>
      </c>
    </row>
    <row r="12" spans="1:5" ht="31.5">
      <c r="A12" s="35">
        <f>A11+1</f>
        <v>3</v>
      </c>
      <c r="B12" s="37" t="s">
        <v>162</v>
      </c>
      <c r="C12" s="35" t="s">
        <v>163</v>
      </c>
      <c r="D12" s="46">
        <v>8784</v>
      </c>
      <c r="E12" s="46">
        <v>8760</v>
      </c>
    </row>
    <row r="13" spans="1:5" ht="15.75">
      <c r="A13" s="35">
        <f>A12+1</f>
        <v>4</v>
      </c>
      <c r="B13" s="36" t="s">
        <v>164</v>
      </c>
      <c r="C13" s="35"/>
      <c r="D13" s="89"/>
      <c r="E13" s="97"/>
    </row>
    <row r="14" spans="1:5" ht="15.75">
      <c r="A14" s="153" t="s">
        <v>249</v>
      </c>
      <c r="B14" s="37" t="s">
        <v>234</v>
      </c>
      <c r="C14" s="35"/>
      <c r="D14" s="89">
        <v>0.45</v>
      </c>
      <c r="E14" s="89">
        <v>0.04</v>
      </c>
    </row>
    <row r="15" spans="1:5" ht="15.75">
      <c r="A15" s="35">
        <v>5</v>
      </c>
      <c r="B15" s="37" t="s">
        <v>248</v>
      </c>
      <c r="C15" s="35" t="s">
        <v>165</v>
      </c>
      <c r="D15" s="89">
        <v>0.03</v>
      </c>
      <c r="E15" s="97">
        <v>0.75</v>
      </c>
    </row>
    <row r="16" spans="1:5" ht="31.5">
      <c r="A16" s="35">
        <v>6</v>
      </c>
      <c r="B16" s="37" t="s">
        <v>168</v>
      </c>
      <c r="C16" s="35" t="s">
        <v>40</v>
      </c>
      <c r="D16" s="89">
        <v>0</v>
      </c>
      <c r="E16" s="45">
        <v>0</v>
      </c>
    </row>
  </sheetData>
  <sheetProtection/>
  <mergeCells count="9">
    <mergeCell ref="B9:E9"/>
    <mergeCell ref="C1:E1"/>
    <mergeCell ref="A4:E4"/>
    <mergeCell ref="A6:A7"/>
    <mergeCell ref="B6:B7"/>
    <mergeCell ref="C6:C7"/>
    <mergeCell ref="D6:D7"/>
    <mergeCell ref="E6:E7"/>
    <mergeCell ref="A3:E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16" sqref="A16:E16"/>
    </sheetView>
  </sheetViews>
  <sheetFormatPr defaultColWidth="9.00390625" defaultRowHeight="12.75"/>
  <cols>
    <col min="1" max="1" width="5.875" style="38" customWidth="1"/>
    <col min="2" max="2" width="29.125" style="38" customWidth="1"/>
    <col min="3" max="3" width="14.00390625" style="38" customWidth="1"/>
    <col min="4" max="5" width="18.00390625" style="38" customWidth="1"/>
    <col min="6" max="16384" width="9.125" style="38" customWidth="1"/>
  </cols>
  <sheetData>
    <row r="1" spans="3:6" ht="60" customHeight="1">
      <c r="C1" s="1"/>
      <c r="D1" s="117" t="s">
        <v>250</v>
      </c>
      <c r="E1" s="117"/>
      <c r="F1" s="1"/>
    </row>
    <row r="2" ht="15.75" customHeight="1"/>
    <row r="3" spans="1:5" ht="30.75" customHeight="1">
      <c r="A3" s="151" t="s">
        <v>220</v>
      </c>
      <c r="B3" s="151"/>
      <c r="C3" s="151"/>
      <c r="D3" s="151"/>
      <c r="E3" s="151"/>
    </row>
    <row r="4" spans="1:5" ht="36" customHeight="1">
      <c r="A4" s="119" t="s">
        <v>251</v>
      </c>
      <c r="B4" s="119"/>
      <c r="C4" s="119"/>
      <c r="D4" s="119"/>
      <c r="E4" s="119"/>
    </row>
    <row r="5" spans="1:5" ht="18.75">
      <c r="A5" s="43"/>
      <c r="B5"/>
      <c r="C5"/>
      <c r="D5"/>
      <c r="E5"/>
    </row>
    <row r="6" spans="1:5" s="39" customFormat="1" ht="23.25" customHeight="1">
      <c r="A6" s="152" t="s">
        <v>2</v>
      </c>
      <c r="B6" s="152" t="s">
        <v>169</v>
      </c>
      <c r="C6" s="152" t="s">
        <v>4</v>
      </c>
      <c r="D6" s="152" t="s">
        <v>170</v>
      </c>
      <c r="E6" s="152"/>
    </row>
    <row r="7" spans="1:5" s="39" customFormat="1" ht="45.75" customHeight="1">
      <c r="A7" s="152"/>
      <c r="B7" s="152"/>
      <c r="C7" s="152"/>
      <c r="D7" s="152" t="s">
        <v>172</v>
      </c>
      <c r="E7" s="152" t="s">
        <v>173</v>
      </c>
    </row>
    <row r="8" spans="1:5" s="39" customFormat="1" ht="15">
      <c r="A8" s="152"/>
      <c r="B8" s="152"/>
      <c r="C8" s="152"/>
      <c r="D8" s="152"/>
      <c r="E8" s="152"/>
    </row>
    <row r="9" spans="1:5" s="39" customFormat="1" ht="18" customHeight="1">
      <c r="A9" s="110">
        <v>1</v>
      </c>
      <c r="B9" s="110">
        <v>2</v>
      </c>
      <c r="C9" s="110">
        <v>3</v>
      </c>
      <c r="D9" s="110">
        <v>4</v>
      </c>
      <c r="E9" s="110">
        <v>5</v>
      </c>
    </row>
    <row r="10" spans="1:5" s="39" customFormat="1" ht="26.25" customHeight="1">
      <c r="A10" s="111">
        <v>1</v>
      </c>
      <c r="B10" s="113" t="s">
        <v>222</v>
      </c>
      <c r="C10" s="111"/>
      <c r="D10" s="111"/>
      <c r="E10" s="111"/>
    </row>
    <row r="11" spans="1:12" ht="57" customHeight="1">
      <c r="A11" s="111" t="s">
        <v>51</v>
      </c>
      <c r="B11" s="113" t="s">
        <v>215</v>
      </c>
      <c r="C11" s="111" t="s">
        <v>171</v>
      </c>
      <c r="D11" s="110">
        <v>59.3</v>
      </c>
      <c r="E11" s="110">
        <v>62.5</v>
      </c>
      <c r="K11" s="47"/>
      <c r="L11" s="47"/>
    </row>
    <row r="12" spans="1:12" ht="60" customHeight="1">
      <c r="A12" s="111" t="s">
        <v>72</v>
      </c>
      <c r="B12" s="113" t="s">
        <v>216</v>
      </c>
      <c r="C12" s="111" t="s">
        <v>171</v>
      </c>
      <c r="D12" s="110">
        <v>59.3</v>
      </c>
      <c r="E12" s="110">
        <v>62.5</v>
      </c>
      <c r="K12" s="47"/>
      <c r="L12" s="47"/>
    </row>
    <row r="13" spans="1:12" ht="41.25" customHeight="1">
      <c r="A13" s="111">
        <v>2</v>
      </c>
      <c r="B13" s="113" t="s">
        <v>217</v>
      </c>
      <c r="C13" s="111"/>
      <c r="D13" s="112"/>
      <c r="E13" s="112"/>
      <c r="K13" s="47"/>
      <c r="L13" s="47"/>
    </row>
    <row r="14" spans="1:12" ht="59.25" customHeight="1">
      <c r="A14" s="111" t="s">
        <v>114</v>
      </c>
      <c r="B14" s="113" t="s">
        <v>215</v>
      </c>
      <c r="C14" s="111" t="s">
        <v>171</v>
      </c>
      <c r="D14" s="110">
        <v>35.22</v>
      </c>
      <c r="E14" s="110">
        <v>37.12</v>
      </c>
      <c r="K14" s="47"/>
      <c r="L14" s="47"/>
    </row>
    <row r="15" spans="1:5" ht="56.25" customHeight="1">
      <c r="A15" s="111" t="s">
        <v>116</v>
      </c>
      <c r="B15" s="113" t="s">
        <v>216</v>
      </c>
      <c r="C15" s="111" t="s">
        <v>171</v>
      </c>
      <c r="D15" s="110">
        <v>35.22</v>
      </c>
      <c r="E15" s="110">
        <v>37.12</v>
      </c>
    </row>
    <row r="16" spans="1:5" ht="54" customHeight="1">
      <c r="A16" s="150"/>
      <c r="B16" s="150"/>
      <c r="C16" s="150"/>
      <c r="D16" s="150"/>
      <c r="E16" s="150"/>
    </row>
  </sheetData>
  <sheetProtection/>
  <mergeCells count="10">
    <mergeCell ref="A16:E16"/>
    <mergeCell ref="D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Аверяскина</cp:lastModifiedBy>
  <cp:lastPrinted>2013-12-20T10:38:07Z</cp:lastPrinted>
  <dcterms:created xsi:type="dcterms:W3CDTF">2013-09-26T04:40:31Z</dcterms:created>
  <dcterms:modified xsi:type="dcterms:W3CDTF">2013-12-20T10:38:18Z</dcterms:modified>
  <cp:category/>
  <cp:version/>
  <cp:contentType/>
  <cp:contentStatus/>
</cp:coreProperties>
</file>